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 tabRatio="680"/>
  </bookViews>
  <sheets>
    <sheet name="Presupuesto" sheetId="1" r:id="rId1"/>
    <sheet name="Ventas-Ingresos" sheetId="2" r:id="rId2"/>
    <sheet name="Otros Ingresos" sheetId="11" r:id="rId3"/>
    <sheet name="Costos" sheetId="10" r:id="rId4"/>
    <sheet name="Nomina" sheetId="3" r:id="rId5"/>
    <sheet name="Balance" sheetId="12" r:id="rId6"/>
    <sheet name="P&amp;G" sheetId="13" r:id="rId7"/>
    <sheet name="Plan de Inversión" sheetId="14" r:id="rId8"/>
  </sheets>
  <externalReferences>
    <externalReference r:id="rId9"/>
  </externalReferences>
  <definedNames>
    <definedName name="Inflacion1">[1]Bases!$F$7</definedName>
    <definedName name="Inflacion2">[1]Bases!$G$7</definedName>
    <definedName name="Inflacion3">[1]Bases!$H$7</definedName>
    <definedName name="Inflacion4">[1]Bases!$I$7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3" i="14" l="1"/>
  <c r="J23" i="14"/>
  <c r="I23" i="14"/>
  <c r="H23" i="14"/>
  <c r="G23" i="14"/>
  <c r="A39" i="10"/>
  <c r="A38" i="10"/>
  <c r="A37" i="10"/>
  <c r="A36" i="10"/>
  <c r="A35" i="10"/>
  <c r="M29" i="11"/>
  <c r="L29" i="11"/>
  <c r="K29" i="11"/>
  <c r="J29" i="11"/>
  <c r="I29" i="11"/>
  <c r="H29" i="11"/>
  <c r="G29" i="11"/>
  <c r="F29" i="11"/>
  <c r="E29" i="11"/>
  <c r="D29" i="11"/>
  <c r="C29" i="11"/>
  <c r="B29" i="11"/>
  <c r="M28" i="11"/>
  <c r="L28" i="11"/>
  <c r="K28" i="11"/>
  <c r="J28" i="11"/>
  <c r="I28" i="11"/>
  <c r="H28" i="11"/>
  <c r="G28" i="11"/>
  <c r="F28" i="11"/>
  <c r="E28" i="11"/>
  <c r="D28" i="11"/>
  <c r="C28" i="11"/>
  <c r="B28" i="11"/>
  <c r="M27" i="11"/>
  <c r="L27" i="11"/>
  <c r="K27" i="11"/>
  <c r="J27" i="11"/>
  <c r="I27" i="11"/>
  <c r="H27" i="11"/>
  <c r="G27" i="11"/>
  <c r="F27" i="11"/>
  <c r="E27" i="11"/>
  <c r="D27" i="11"/>
  <c r="C27" i="11"/>
  <c r="B27" i="11"/>
  <c r="M26" i="11"/>
  <c r="L26" i="11"/>
  <c r="K26" i="11"/>
  <c r="J26" i="11"/>
  <c r="I26" i="11"/>
  <c r="H26" i="11"/>
  <c r="G26" i="11"/>
  <c r="F26" i="11"/>
  <c r="E26" i="11"/>
  <c r="D26" i="11"/>
  <c r="C26" i="11"/>
  <c r="B26" i="11"/>
  <c r="M25" i="11"/>
  <c r="L25" i="11"/>
  <c r="K25" i="11"/>
  <c r="J25" i="11"/>
  <c r="I25" i="11"/>
  <c r="H25" i="11"/>
  <c r="G25" i="11"/>
  <c r="F25" i="11"/>
  <c r="E25" i="11"/>
  <c r="D25" i="11"/>
  <c r="C25" i="11"/>
  <c r="M29" i="2"/>
  <c r="L29" i="2"/>
  <c r="K29" i="2"/>
  <c r="J29" i="2"/>
  <c r="I29" i="2"/>
  <c r="H29" i="2"/>
  <c r="G29" i="2"/>
  <c r="F29" i="2"/>
  <c r="E29" i="2"/>
  <c r="D29" i="2"/>
  <c r="C29" i="2"/>
  <c r="B29" i="2"/>
  <c r="M28" i="2"/>
  <c r="L28" i="2"/>
  <c r="K28" i="2"/>
  <c r="J28" i="2"/>
  <c r="I28" i="2"/>
  <c r="H28" i="2"/>
  <c r="G28" i="2"/>
  <c r="F28" i="2"/>
  <c r="E28" i="2"/>
  <c r="D28" i="2"/>
  <c r="C28" i="2"/>
  <c r="B28" i="2"/>
  <c r="M27" i="2"/>
  <c r="L27" i="2"/>
  <c r="K27" i="2"/>
  <c r="J27" i="2"/>
  <c r="I27" i="2"/>
  <c r="H27" i="2"/>
  <c r="G27" i="2"/>
  <c r="F27" i="2"/>
  <c r="E27" i="2"/>
  <c r="D27" i="2"/>
  <c r="C27" i="2"/>
  <c r="B27" i="2"/>
  <c r="M26" i="2"/>
  <c r="L26" i="2"/>
  <c r="K26" i="2"/>
  <c r="J26" i="2"/>
  <c r="I26" i="2"/>
  <c r="H26" i="2"/>
  <c r="G26" i="2"/>
  <c r="F26" i="2"/>
  <c r="E26" i="2"/>
  <c r="D26" i="2"/>
  <c r="C26" i="2"/>
  <c r="B26" i="2"/>
  <c r="E23" i="3"/>
  <c r="E24" i="3"/>
  <c r="E25" i="3"/>
  <c r="E26" i="3"/>
  <c r="E27" i="3"/>
  <c r="E28" i="3"/>
  <c r="E29" i="3"/>
  <c r="E30" i="3"/>
  <c r="E31" i="3"/>
  <c r="E32" i="3"/>
  <c r="E34" i="3"/>
  <c r="P38" i="3"/>
  <c r="F23" i="3"/>
  <c r="F24" i="3"/>
  <c r="F25" i="3"/>
  <c r="F26" i="3"/>
  <c r="F27" i="3"/>
  <c r="F28" i="3"/>
  <c r="F29" i="3"/>
  <c r="F30" i="3"/>
  <c r="F31" i="3"/>
  <c r="F32" i="3"/>
  <c r="F34" i="3"/>
  <c r="P39" i="3"/>
  <c r="G23" i="3"/>
  <c r="G24" i="3"/>
  <c r="G25" i="3"/>
  <c r="G26" i="3"/>
  <c r="G27" i="3"/>
  <c r="G28" i="3"/>
  <c r="G29" i="3"/>
  <c r="G30" i="3"/>
  <c r="G31" i="3"/>
  <c r="G32" i="3"/>
  <c r="G34" i="3"/>
  <c r="P40" i="3"/>
  <c r="H23" i="3"/>
  <c r="H24" i="3"/>
  <c r="H25" i="3"/>
  <c r="H26" i="3"/>
  <c r="H27" i="3"/>
  <c r="H28" i="3"/>
  <c r="H29" i="3"/>
  <c r="H30" i="3"/>
  <c r="H31" i="3"/>
  <c r="H32" i="3"/>
  <c r="H34" i="3"/>
  <c r="P41" i="3"/>
  <c r="I23" i="3"/>
  <c r="I24" i="3"/>
  <c r="I25" i="3"/>
  <c r="I26" i="3"/>
  <c r="I27" i="3"/>
  <c r="I28" i="3"/>
  <c r="I29" i="3"/>
  <c r="I30" i="3"/>
  <c r="I31" i="3"/>
  <c r="I32" i="3"/>
  <c r="I34" i="3"/>
  <c r="P42" i="3"/>
  <c r="P46" i="3"/>
  <c r="O38" i="3"/>
  <c r="O39" i="3"/>
  <c r="O40" i="3"/>
  <c r="O41" i="3"/>
  <c r="O42" i="3"/>
  <c r="O46" i="3"/>
  <c r="N38" i="3"/>
  <c r="N39" i="3"/>
  <c r="N40" i="3"/>
  <c r="N41" i="3"/>
  <c r="N42" i="3"/>
  <c r="N46" i="3"/>
  <c r="M38" i="3"/>
  <c r="M39" i="3"/>
  <c r="M40" i="3"/>
  <c r="M41" i="3"/>
  <c r="M42" i="3"/>
  <c r="M46" i="3"/>
  <c r="L38" i="3"/>
  <c r="L39" i="3"/>
  <c r="L40" i="3"/>
  <c r="L41" i="3"/>
  <c r="L42" i="3"/>
  <c r="L46" i="3"/>
  <c r="K38" i="3"/>
  <c r="K39" i="3"/>
  <c r="K40" i="3"/>
  <c r="K41" i="3"/>
  <c r="K42" i="3"/>
  <c r="K46" i="3"/>
  <c r="J38" i="3"/>
  <c r="J39" i="3"/>
  <c r="J40" i="3"/>
  <c r="J41" i="3"/>
  <c r="J42" i="3"/>
  <c r="J46" i="3"/>
  <c r="I38" i="3"/>
  <c r="I39" i="3"/>
  <c r="I40" i="3"/>
  <c r="I41" i="3"/>
  <c r="I42" i="3"/>
  <c r="I46" i="3"/>
  <c r="H38" i="3"/>
  <c r="H39" i="3"/>
  <c r="H40" i="3"/>
  <c r="H41" i="3"/>
  <c r="H42" i="3"/>
  <c r="H46" i="3"/>
  <c r="G38" i="3"/>
  <c r="G39" i="3"/>
  <c r="G40" i="3"/>
  <c r="G41" i="3"/>
  <c r="G42" i="3"/>
  <c r="G46" i="3"/>
  <c r="F38" i="3"/>
  <c r="F39" i="3"/>
  <c r="F40" i="3"/>
  <c r="F41" i="3"/>
  <c r="F42" i="3"/>
  <c r="F46" i="3"/>
  <c r="D34" i="3"/>
  <c r="A31" i="10"/>
  <c r="A30" i="10"/>
  <c r="A29" i="10"/>
  <c r="A28" i="10"/>
  <c r="A27" i="10"/>
  <c r="E11" i="14"/>
  <c r="E12" i="14"/>
  <c r="E13" i="14"/>
  <c r="E14" i="14"/>
  <c r="E15" i="14"/>
  <c r="E16" i="14"/>
  <c r="E17" i="14"/>
  <c r="E18" i="14"/>
  <c r="E19" i="14"/>
  <c r="E20" i="14"/>
  <c r="F25" i="14"/>
  <c r="M48" i="10"/>
  <c r="M49" i="10"/>
  <c r="M50" i="10"/>
  <c r="M51" i="10"/>
  <c r="M52" i="10"/>
  <c r="M53" i="10"/>
  <c r="M56" i="10"/>
  <c r="M57" i="10"/>
  <c r="M58" i="10"/>
  <c r="M59" i="10"/>
  <c r="M60" i="10"/>
  <c r="M61" i="10"/>
  <c r="M64" i="10"/>
  <c r="M65" i="10"/>
  <c r="M66" i="10"/>
  <c r="M67" i="10"/>
  <c r="M68" i="10"/>
  <c r="M70" i="10"/>
  <c r="L48" i="10"/>
  <c r="L49" i="10"/>
  <c r="L50" i="10"/>
  <c r="L51" i="10"/>
  <c r="L52" i="10"/>
  <c r="L53" i="10"/>
  <c r="L56" i="10"/>
  <c r="L57" i="10"/>
  <c r="L58" i="10"/>
  <c r="L59" i="10"/>
  <c r="L60" i="10"/>
  <c r="L61" i="10"/>
  <c r="L64" i="10"/>
  <c r="L65" i="10"/>
  <c r="L66" i="10"/>
  <c r="L67" i="10"/>
  <c r="L68" i="10"/>
  <c r="L70" i="10"/>
  <c r="K48" i="10"/>
  <c r="K49" i="10"/>
  <c r="K50" i="10"/>
  <c r="K51" i="10"/>
  <c r="K52" i="10"/>
  <c r="K53" i="10"/>
  <c r="K56" i="10"/>
  <c r="K57" i="10"/>
  <c r="K58" i="10"/>
  <c r="K59" i="10"/>
  <c r="K60" i="10"/>
  <c r="K61" i="10"/>
  <c r="K64" i="10"/>
  <c r="K65" i="10"/>
  <c r="K66" i="10"/>
  <c r="K67" i="10"/>
  <c r="K68" i="10"/>
  <c r="K70" i="10"/>
  <c r="J48" i="10"/>
  <c r="J49" i="10"/>
  <c r="J50" i="10"/>
  <c r="J51" i="10"/>
  <c r="J52" i="10"/>
  <c r="J53" i="10"/>
  <c r="J56" i="10"/>
  <c r="J57" i="10"/>
  <c r="J58" i="10"/>
  <c r="J59" i="10"/>
  <c r="J60" i="10"/>
  <c r="J61" i="10"/>
  <c r="J64" i="10"/>
  <c r="J65" i="10"/>
  <c r="J66" i="10"/>
  <c r="J67" i="10"/>
  <c r="J68" i="10"/>
  <c r="J70" i="10"/>
  <c r="I48" i="10"/>
  <c r="I49" i="10"/>
  <c r="I50" i="10"/>
  <c r="I51" i="10"/>
  <c r="I52" i="10"/>
  <c r="I53" i="10"/>
  <c r="I56" i="10"/>
  <c r="I57" i="10"/>
  <c r="I58" i="10"/>
  <c r="I59" i="10"/>
  <c r="I60" i="10"/>
  <c r="I61" i="10"/>
  <c r="I64" i="10"/>
  <c r="I65" i="10"/>
  <c r="I66" i="10"/>
  <c r="I67" i="10"/>
  <c r="I68" i="10"/>
  <c r="I70" i="10"/>
  <c r="H48" i="10"/>
  <c r="H49" i="10"/>
  <c r="H50" i="10"/>
  <c r="H51" i="10"/>
  <c r="H52" i="10"/>
  <c r="H53" i="10"/>
  <c r="H56" i="10"/>
  <c r="H57" i="10"/>
  <c r="H58" i="10"/>
  <c r="H59" i="10"/>
  <c r="H60" i="10"/>
  <c r="H61" i="10"/>
  <c r="H64" i="10"/>
  <c r="H65" i="10"/>
  <c r="H66" i="10"/>
  <c r="H67" i="10"/>
  <c r="H68" i="10"/>
  <c r="H70" i="10"/>
  <c r="G48" i="10"/>
  <c r="G49" i="10"/>
  <c r="G50" i="10"/>
  <c r="G51" i="10"/>
  <c r="G52" i="10"/>
  <c r="G53" i="10"/>
  <c r="G56" i="10"/>
  <c r="G57" i="10"/>
  <c r="G58" i="10"/>
  <c r="G59" i="10"/>
  <c r="G60" i="10"/>
  <c r="G61" i="10"/>
  <c r="G64" i="10"/>
  <c r="G65" i="10"/>
  <c r="G66" i="10"/>
  <c r="G67" i="10"/>
  <c r="G68" i="10"/>
  <c r="G70" i="10"/>
  <c r="F48" i="10"/>
  <c r="F49" i="10"/>
  <c r="F50" i="10"/>
  <c r="F51" i="10"/>
  <c r="F52" i="10"/>
  <c r="F53" i="10"/>
  <c r="F56" i="10"/>
  <c r="F57" i="10"/>
  <c r="F58" i="10"/>
  <c r="F59" i="10"/>
  <c r="F60" i="10"/>
  <c r="F61" i="10"/>
  <c r="F64" i="10"/>
  <c r="F65" i="10"/>
  <c r="F66" i="10"/>
  <c r="F67" i="10"/>
  <c r="F68" i="10"/>
  <c r="F70" i="10"/>
  <c r="E48" i="10"/>
  <c r="E49" i="10"/>
  <c r="E50" i="10"/>
  <c r="E51" i="10"/>
  <c r="E52" i="10"/>
  <c r="E53" i="10"/>
  <c r="E56" i="10"/>
  <c r="E57" i="10"/>
  <c r="E58" i="10"/>
  <c r="E59" i="10"/>
  <c r="E60" i="10"/>
  <c r="E61" i="10"/>
  <c r="E64" i="10"/>
  <c r="E65" i="10"/>
  <c r="E66" i="10"/>
  <c r="E67" i="10"/>
  <c r="E68" i="10"/>
  <c r="E70" i="10"/>
  <c r="D48" i="10"/>
  <c r="D49" i="10"/>
  <c r="D50" i="10"/>
  <c r="D51" i="10"/>
  <c r="D52" i="10"/>
  <c r="D53" i="10"/>
  <c r="D56" i="10"/>
  <c r="D57" i="10"/>
  <c r="D58" i="10"/>
  <c r="D59" i="10"/>
  <c r="D60" i="10"/>
  <c r="D61" i="10"/>
  <c r="D64" i="10"/>
  <c r="D65" i="10"/>
  <c r="D66" i="10"/>
  <c r="D67" i="10"/>
  <c r="D68" i="10"/>
  <c r="D70" i="10"/>
  <c r="C48" i="10"/>
  <c r="C49" i="10"/>
  <c r="C50" i="10"/>
  <c r="C51" i="10"/>
  <c r="C52" i="10"/>
  <c r="C53" i="10"/>
  <c r="C56" i="10"/>
  <c r="C57" i="10"/>
  <c r="C58" i="10"/>
  <c r="C59" i="10"/>
  <c r="C60" i="10"/>
  <c r="C61" i="10"/>
  <c r="C64" i="10"/>
  <c r="C65" i="10"/>
  <c r="C66" i="10"/>
  <c r="C67" i="10"/>
  <c r="C68" i="10"/>
  <c r="C70" i="10"/>
  <c r="B48" i="10"/>
  <c r="B49" i="10"/>
  <c r="B50" i="10"/>
  <c r="B51" i="10"/>
  <c r="B52" i="10"/>
  <c r="B53" i="10"/>
  <c r="B56" i="10"/>
  <c r="B57" i="10"/>
  <c r="B58" i="10"/>
  <c r="B59" i="10"/>
  <c r="B60" i="10"/>
  <c r="B61" i="10"/>
  <c r="B64" i="10"/>
  <c r="B65" i="10"/>
  <c r="B66" i="10"/>
  <c r="B67" i="10"/>
  <c r="B68" i="10"/>
  <c r="B70" i="10"/>
  <c r="B72" i="10"/>
  <c r="F23" i="14"/>
  <c r="F26" i="14"/>
  <c r="E16" i="12"/>
  <c r="E18" i="12"/>
  <c r="E12" i="12"/>
  <c r="E20" i="12"/>
  <c r="F19" i="12"/>
  <c r="E19" i="12"/>
  <c r="D12" i="12"/>
  <c r="D16" i="12"/>
  <c r="D18" i="12"/>
  <c r="D19" i="12"/>
  <c r="E12" i="13"/>
  <c r="E15" i="13"/>
  <c r="E17" i="13"/>
  <c r="E19" i="13"/>
  <c r="D12" i="13"/>
  <c r="D15" i="13"/>
  <c r="D17" i="13"/>
  <c r="D19" i="13"/>
  <c r="C43" i="3"/>
  <c r="C44" i="3"/>
  <c r="C45" i="1"/>
  <c r="D45" i="1"/>
  <c r="E45" i="1"/>
  <c r="F45" i="1"/>
  <c r="G45" i="1"/>
  <c r="H45" i="1"/>
  <c r="I45" i="1"/>
  <c r="J45" i="1"/>
  <c r="K45" i="1"/>
  <c r="L45" i="1"/>
  <c r="M45" i="1"/>
  <c r="C36" i="1"/>
  <c r="D36" i="1"/>
  <c r="E36" i="1"/>
  <c r="F36" i="1"/>
  <c r="G36" i="1"/>
  <c r="H36" i="1"/>
  <c r="I36" i="1"/>
  <c r="J36" i="1"/>
  <c r="K36" i="1"/>
  <c r="L36" i="1"/>
  <c r="M36" i="1"/>
  <c r="C37" i="1"/>
  <c r="D37" i="1"/>
  <c r="E37" i="1"/>
  <c r="F37" i="1"/>
  <c r="G37" i="1"/>
  <c r="H37" i="1"/>
  <c r="I37" i="1"/>
  <c r="J37" i="1"/>
  <c r="K37" i="1"/>
  <c r="L37" i="1"/>
  <c r="M37" i="1"/>
  <c r="C38" i="1"/>
  <c r="D38" i="1"/>
  <c r="E38" i="1"/>
  <c r="F38" i="1"/>
  <c r="G38" i="1"/>
  <c r="H38" i="1"/>
  <c r="I38" i="1"/>
  <c r="J38" i="1"/>
  <c r="K38" i="1"/>
  <c r="L38" i="1"/>
  <c r="M38" i="1"/>
  <c r="C39" i="1"/>
  <c r="D39" i="1"/>
  <c r="E39" i="1"/>
  <c r="F39" i="1"/>
  <c r="G39" i="1"/>
  <c r="H39" i="1"/>
  <c r="I39" i="1"/>
  <c r="J39" i="1"/>
  <c r="K39" i="1"/>
  <c r="L39" i="1"/>
  <c r="M39" i="1"/>
  <c r="B37" i="1"/>
  <c r="B38" i="1"/>
  <c r="B39" i="1"/>
  <c r="B36" i="1"/>
  <c r="C28" i="1"/>
  <c r="D28" i="1"/>
  <c r="E28" i="1"/>
  <c r="F28" i="1"/>
  <c r="G28" i="1"/>
  <c r="H28" i="1"/>
  <c r="I28" i="1"/>
  <c r="J28" i="1"/>
  <c r="K28" i="1"/>
  <c r="L28" i="1"/>
  <c r="M28" i="1"/>
  <c r="C29" i="1"/>
  <c r="D29" i="1"/>
  <c r="E29" i="1"/>
  <c r="F29" i="1"/>
  <c r="G29" i="1"/>
  <c r="H29" i="1"/>
  <c r="I29" i="1"/>
  <c r="J29" i="1"/>
  <c r="K29" i="1"/>
  <c r="L29" i="1"/>
  <c r="M29" i="1"/>
  <c r="C30" i="1"/>
  <c r="D30" i="1"/>
  <c r="E30" i="1"/>
  <c r="F30" i="1"/>
  <c r="G30" i="1"/>
  <c r="H30" i="1"/>
  <c r="I30" i="1"/>
  <c r="J30" i="1"/>
  <c r="K30" i="1"/>
  <c r="L30" i="1"/>
  <c r="M30" i="1"/>
  <c r="C31" i="1"/>
  <c r="D31" i="1"/>
  <c r="E31" i="1"/>
  <c r="F31" i="1"/>
  <c r="G31" i="1"/>
  <c r="H31" i="1"/>
  <c r="I31" i="1"/>
  <c r="J31" i="1"/>
  <c r="K31" i="1"/>
  <c r="L31" i="1"/>
  <c r="M31" i="1"/>
  <c r="C32" i="1"/>
  <c r="D32" i="1"/>
  <c r="E32" i="1"/>
  <c r="F32" i="1"/>
  <c r="G32" i="1"/>
  <c r="H32" i="1"/>
  <c r="I32" i="1"/>
  <c r="J32" i="1"/>
  <c r="K32" i="1"/>
  <c r="L32" i="1"/>
  <c r="M32" i="1"/>
  <c r="B29" i="1"/>
  <c r="B30" i="1"/>
  <c r="B31" i="1"/>
  <c r="B32" i="1"/>
  <c r="B28" i="1"/>
  <c r="C22" i="1"/>
  <c r="D22" i="1"/>
  <c r="E22" i="1"/>
  <c r="F22" i="1"/>
  <c r="G22" i="1"/>
  <c r="H22" i="1"/>
  <c r="I22" i="1"/>
  <c r="J22" i="1"/>
  <c r="K22" i="1"/>
  <c r="L22" i="1"/>
  <c r="M22" i="1"/>
  <c r="C23" i="1"/>
  <c r="D23" i="1"/>
  <c r="E23" i="1"/>
  <c r="F23" i="1"/>
  <c r="G23" i="1"/>
  <c r="H23" i="1"/>
  <c r="I23" i="1"/>
  <c r="J23" i="1"/>
  <c r="K23" i="1"/>
  <c r="L23" i="1"/>
  <c r="M23" i="1"/>
  <c r="C24" i="1"/>
  <c r="D24" i="1"/>
  <c r="E24" i="1"/>
  <c r="F24" i="1"/>
  <c r="G24" i="1"/>
  <c r="H24" i="1"/>
  <c r="I24" i="1"/>
  <c r="J24" i="1"/>
  <c r="K24" i="1"/>
  <c r="L24" i="1"/>
  <c r="M24" i="1"/>
  <c r="C25" i="1"/>
  <c r="D25" i="1"/>
  <c r="E25" i="1"/>
  <c r="F25" i="1"/>
  <c r="G25" i="1"/>
  <c r="H25" i="1"/>
  <c r="I25" i="1"/>
  <c r="J25" i="1"/>
  <c r="K25" i="1"/>
  <c r="L25" i="1"/>
  <c r="M25" i="1"/>
  <c r="C26" i="1"/>
  <c r="D26" i="1"/>
  <c r="E26" i="1"/>
  <c r="F26" i="1"/>
  <c r="G26" i="1"/>
  <c r="H26" i="1"/>
  <c r="I26" i="1"/>
  <c r="J26" i="1"/>
  <c r="K26" i="1"/>
  <c r="L26" i="1"/>
  <c r="M26" i="1"/>
  <c r="B23" i="1"/>
  <c r="B24" i="1"/>
  <c r="B25" i="1"/>
  <c r="B26" i="1"/>
  <c r="B22" i="1"/>
  <c r="A65" i="10"/>
  <c r="A66" i="10"/>
  <c r="A67" i="10"/>
  <c r="A64" i="10"/>
  <c r="A57" i="10"/>
  <c r="A58" i="10"/>
  <c r="A59" i="10"/>
  <c r="A60" i="10"/>
  <c r="A56" i="10"/>
  <c r="A49" i="10"/>
  <c r="A50" i="10"/>
  <c r="A51" i="10"/>
  <c r="A52" i="10"/>
  <c r="A48" i="10"/>
  <c r="C15" i="1"/>
  <c r="D15" i="1"/>
  <c r="E15" i="1"/>
  <c r="F15" i="1"/>
  <c r="G15" i="1"/>
  <c r="H15" i="1"/>
  <c r="I15" i="1"/>
  <c r="J15" i="1"/>
  <c r="K15" i="1"/>
  <c r="L15" i="1"/>
  <c r="M15" i="1"/>
  <c r="C16" i="1"/>
  <c r="D16" i="1"/>
  <c r="E16" i="1"/>
  <c r="F16" i="1"/>
  <c r="G16" i="1"/>
  <c r="H16" i="1"/>
  <c r="I16" i="1"/>
  <c r="J16" i="1"/>
  <c r="K16" i="1"/>
  <c r="L16" i="1"/>
  <c r="M16" i="1"/>
  <c r="C17" i="1"/>
  <c r="D17" i="1"/>
  <c r="E17" i="1"/>
  <c r="F17" i="1"/>
  <c r="G17" i="1"/>
  <c r="H17" i="1"/>
  <c r="I17" i="1"/>
  <c r="J17" i="1"/>
  <c r="K17" i="1"/>
  <c r="L17" i="1"/>
  <c r="M17" i="1"/>
  <c r="B16" i="1"/>
  <c r="B17" i="1"/>
  <c r="B25" i="11"/>
  <c r="B15" i="1"/>
  <c r="A26" i="11"/>
  <c r="A27" i="11"/>
  <c r="A28" i="11"/>
  <c r="A29" i="11"/>
  <c r="A25" i="11"/>
  <c r="A19" i="11"/>
  <c r="A20" i="11"/>
  <c r="A21" i="11"/>
  <c r="A22" i="11"/>
  <c r="A18" i="11"/>
  <c r="A26" i="2"/>
  <c r="A27" i="2"/>
  <c r="A28" i="2"/>
  <c r="A29" i="2"/>
  <c r="A25" i="2"/>
  <c r="A19" i="2"/>
  <c r="A20" i="2"/>
  <c r="A21" i="2"/>
  <c r="A22" i="2"/>
  <c r="A18" i="2"/>
  <c r="M31" i="11"/>
  <c r="L31" i="11"/>
  <c r="K31" i="11"/>
  <c r="J31" i="11"/>
  <c r="I31" i="11"/>
  <c r="H31" i="11"/>
  <c r="G31" i="11"/>
  <c r="F31" i="11"/>
  <c r="E31" i="11"/>
  <c r="D31" i="11"/>
  <c r="C31" i="11"/>
  <c r="B31" i="11"/>
  <c r="B33" i="11"/>
  <c r="C25" i="2"/>
  <c r="C10" i="1"/>
  <c r="D25" i="2"/>
  <c r="D10" i="1"/>
  <c r="E25" i="2"/>
  <c r="E10" i="1"/>
  <c r="F25" i="2"/>
  <c r="F10" i="1"/>
  <c r="G25" i="2"/>
  <c r="G10" i="1"/>
  <c r="H25" i="2"/>
  <c r="H10" i="1"/>
  <c r="I25" i="2"/>
  <c r="I10" i="1"/>
  <c r="J25" i="2"/>
  <c r="J10" i="1"/>
  <c r="K25" i="2"/>
  <c r="K10" i="1"/>
  <c r="L25" i="2"/>
  <c r="L10" i="1"/>
  <c r="M25" i="2"/>
  <c r="M10" i="1"/>
  <c r="C11" i="1"/>
  <c r="D11" i="1"/>
  <c r="E11" i="1"/>
  <c r="F11" i="1"/>
  <c r="G11" i="1"/>
  <c r="H11" i="1"/>
  <c r="I11" i="1"/>
  <c r="J11" i="1"/>
  <c r="K11" i="1"/>
  <c r="L11" i="1"/>
  <c r="M11" i="1"/>
  <c r="C12" i="1"/>
  <c r="D12" i="1"/>
  <c r="E12" i="1"/>
  <c r="F12" i="1"/>
  <c r="G12" i="1"/>
  <c r="H12" i="1"/>
  <c r="I12" i="1"/>
  <c r="J12" i="1"/>
  <c r="K12" i="1"/>
  <c r="L12" i="1"/>
  <c r="M12" i="1"/>
  <c r="C13" i="1"/>
  <c r="D13" i="1"/>
  <c r="E13" i="1"/>
  <c r="F13" i="1"/>
  <c r="G13" i="1"/>
  <c r="H13" i="1"/>
  <c r="I13" i="1"/>
  <c r="J13" i="1"/>
  <c r="K13" i="1"/>
  <c r="L13" i="1"/>
  <c r="M13" i="1"/>
  <c r="C14" i="1"/>
  <c r="D14" i="1"/>
  <c r="E14" i="1"/>
  <c r="F14" i="1"/>
  <c r="G14" i="1"/>
  <c r="H14" i="1"/>
  <c r="I14" i="1"/>
  <c r="J14" i="1"/>
  <c r="K14" i="1"/>
  <c r="L14" i="1"/>
  <c r="M14" i="1"/>
  <c r="B11" i="1"/>
  <c r="B12" i="1"/>
  <c r="B13" i="1"/>
  <c r="B14" i="1"/>
  <c r="B25" i="2"/>
  <c r="B10" i="1"/>
  <c r="E38" i="3"/>
  <c r="E39" i="3"/>
  <c r="E40" i="3"/>
  <c r="E41" i="3"/>
  <c r="E42" i="3"/>
  <c r="E46" i="3"/>
  <c r="B45" i="1"/>
  <c r="M55" i="1"/>
  <c r="L55" i="1"/>
  <c r="K55" i="1"/>
  <c r="J55" i="1"/>
  <c r="I55" i="1"/>
  <c r="H55" i="1"/>
  <c r="G55" i="1"/>
  <c r="F55" i="1"/>
  <c r="E55" i="1"/>
  <c r="D55" i="1"/>
  <c r="C55" i="1"/>
  <c r="B55" i="1"/>
  <c r="M47" i="1"/>
  <c r="M44" i="1"/>
  <c r="M60" i="1"/>
  <c r="L47" i="1"/>
  <c r="L44" i="1"/>
  <c r="L60" i="1"/>
  <c r="K47" i="1"/>
  <c r="K44" i="1"/>
  <c r="K60" i="1"/>
  <c r="J47" i="1"/>
  <c r="J44" i="1"/>
  <c r="I47" i="1"/>
  <c r="I44" i="1"/>
  <c r="I60" i="1"/>
  <c r="H47" i="1"/>
  <c r="H44" i="1"/>
  <c r="H60" i="1"/>
  <c r="G47" i="1"/>
  <c r="G44" i="1"/>
  <c r="G60" i="1"/>
  <c r="F47" i="1"/>
  <c r="F44" i="1"/>
  <c r="F60" i="1"/>
  <c r="E47" i="1"/>
  <c r="E44" i="1"/>
  <c r="E60" i="1"/>
  <c r="D47" i="1"/>
  <c r="D44" i="1"/>
  <c r="D60" i="1"/>
  <c r="C47" i="1"/>
  <c r="C44" i="1"/>
  <c r="C60" i="1"/>
  <c r="B47" i="1"/>
  <c r="B44" i="1"/>
  <c r="B60" i="1"/>
  <c r="J60" i="1"/>
  <c r="M21" i="1"/>
  <c r="L21" i="1"/>
  <c r="K21" i="1"/>
  <c r="J21" i="1"/>
  <c r="I21" i="1"/>
  <c r="H21" i="1"/>
  <c r="G21" i="1"/>
  <c r="G27" i="1"/>
  <c r="G33" i="1"/>
  <c r="G41" i="1"/>
  <c r="F21" i="1"/>
  <c r="E21" i="1"/>
  <c r="D21" i="1"/>
  <c r="C21" i="1"/>
  <c r="C27" i="1"/>
  <c r="C33" i="1"/>
  <c r="C41" i="1"/>
  <c r="M27" i="1"/>
  <c r="L27" i="1"/>
  <c r="K27" i="1"/>
  <c r="J27" i="1"/>
  <c r="I27" i="1"/>
  <c r="H27" i="1"/>
  <c r="F27" i="1"/>
  <c r="E27" i="1"/>
  <c r="D27" i="1"/>
  <c r="K33" i="1"/>
  <c r="K41" i="1"/>
  <c r="B21" i="1"/>
  <c r="B27" i="1"/>
  <c r="M18" i="1"/>
  <c r="L18" i="1"/>
  <c r="K18" i="1"/>
  <c r="J18" i="1"/>
  <c r="I18" i="1"/>
  <c r="H18" i="1"/>
  <c r="G18" i="1"/>
  <c r="F18" i="1"/>
  <c r="E18" i="1"/>
  <c r="D18" i="1"/>
  <c r="C18" i="1"/>
  <c r="B18" i="1"/>
  <c r="M31" i="2"/>
  <c r="L31" i="2"/>
  <c r="I31" i="2"/>
  <c r="H31" i="2"/>
  <c r="E31" i="2"/>
  <c r="D31" i="2"/>
  <c r="B31" i="2"/>
  <c r="E33" i="1"/>
  <c r="E41" i="1"/>
  <c r="E62" i="1"/>
  <c r="I33" i="1"/>
  <c r="I41" i="1"/>
  <c r="I62" i="1"/>
  <c r="M33" i="1"/>
  <c r="M41" i="1"/>
  <c r="M62" i="1"/>
  <c r="F31" i="2"/>
  <c r="J31" i="2"/>
  <c r="C31" i="2"/>
  <c r="G31" i="2"/>
  <c r="K31" i="2"/>
  <c r="B33" i="2"/>
  <c r="C62" i="1"/>
  <c r="G62" i="1"/>
  <c r="K62" i="1"/>
  <c r="D33" i="1"/>
  <c r="D41" i="1"/>
  <c r="D62" i="1"/>
  <c r="H33" i="1"/>
  <c r="H41" i="1"/>
  <c r="H62" i="1"/>
  <c r="L33" i="1"/>
  <c r="L41" i="1"/>
  <c r="L62" i="1"/>
  <c r="F33" i="1"/>
  <c r="F41" i="1"/>
  <c r="F62" i="1"/>
  <c r="J33" i="1"/>
  <c r="J41" i="1"/>
  <c r="J62" i="1"/>
  <c r="B33" i="1"/>
  <c r="B41" i="1"/>
  <c r="B62" i="1"/>
  <c r="I22" i="3"/>
  <c r="H22" i="3"/>
  <c r="G22" i="3"/>
  <c r="F22" i="3"/>
  <c r="E22" i="3"/>
  <c r="P20" i="3"/>
  <c r="O20" i="3"/>
  <c r="N20" i="3"/>
  <c r="M20" i="3"/>
  <c r="L20" i="3"/>
  <c r="K20" i="3"/>
  <c r="J20" i="3"/>
  <c r="I20" i="3"/>
  <c r="H20" i="3"/>
  <c r="G20" i="3"/>
  <c r="F20" i="3"/>
  <c r="E20" i="3"/>
  <c r="C42" i="3"/>
  <c r="C41" i="3"/>
  <c r="C40" i="3"/>
  <c r="C39" i="3"/>
  <c r="C38" i="3"/>
</calcChain>
</file>

<file path=xl/comments1.xml><?xml version="1.0" encoding="utf-8"?>
<comments xmlns="http://schemas.openxmlformats.org/spreadsheetml/2006/main">
  <authors>
    <author>Ginna Madera</author>
  </authors>
  <commentList>
    <comment ref="E12" authorId="0">
      <text>
        <r>
          <rPr>
            <b/>
            <sz val="9"/>
            <color indexed="81"/>
            <rFont val="Tahoma"/>
            <family val="2"/>
          </rPr>
          <t>Ginna Madera:</t>
        </r>
        <r>
          <rPr>
            <sz val="9"/>
            <color indexed="81"/>
            <rFont val="Tahoma"/>
            <family val="2"/>
          </rPr>
          <t xml:space="preserve">
Salario minimo mensual legal vigente 2019 
$829.116</t>
        </r>
      </text>
    </comment>
    <comment ref="C33" authorId="0">
      <text>
        <r>
          <rPr>
            <b/>
            <sz val="9"/>
            <color indexed="81"/>
            <rFont val="Tahoma"/>
            <charset val="1"/>
          </rPr>
          <t>Ginna Madera:</t>
        </r>
        <r>
          <rPr>
            <sz val="9"/>
            <color indexed="81"/>
            <rFont val="Tahoma"/>
            <charset val="1"/>
          </rPr>
          <t xml:space="preserve">
Auxulio de transporte del salario minimo mensual legal vigente 2019 
$97.032</t>
        </r>
      </text>
    </comment>
  </commentList>
</comments>
</file>

<file path=xl/comments2.xml><?xml version="1.0" encoding="utf-8"?>
<comments xmlns="http://schemas.openxmlformats.org/spreadsheetml/2006/main">
  <authors>
    <author>Ginna Madera</author>
  </authors>
  <commentList>
    <comment ref="C11" authorId="0">
      <text>
        <r>
          <rPr>
            <b/>
            <sz val="9"/>
            <color indexed="81"/>
            <rFont val="Tahoma"/>
            <family val="2"/>
          </rPr>
          <t>Ginna Madera:</t>
        </r>
        <r>
          <rPr>
            <sz val="9"/>
            <color indexed="81"/>
            <rFont val="Tahoma"/>
            <family val="2"/>
          </rPr>
          <t xml:space="preserve">
Mano de obra
Materia prima
Empaque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Ginna Madera:</t>
        </r>
        <r>
          <rPr>
            <sz val="9"/>
            <color indexed="81"/>
            <rFont val="Tahoma"/>
            <family val="2"/>
          </rPr>
          <t xml:space="preserve">
Obligaciones financieras o proveedores</t>
        </r>
      </text>
    </comment>
  </commentList>
</comments>
</file>

<file path=xl/comments3.xml><?xml version="1.0" encoding="utf-8"?>
<comments xmlns="http://schemas.openxmlformats.org/spreadsheetml/2006/main">
  <authors>
    <author>Ginna Madera</author>
  </authors>
  <commentList>
    <comment ref="A10" authorId="0">
      <text>
        <r>
          <rPr>
            <b/>
            <sz val="9"/>
            <color indexed="81"/>
            <rFont val="Tahoma"/>
            <charset val="1"/>
          </rPr>
          <t>Ginna Madera:</t>
        </r>
        <r>
          <rPr>
            <sz val="9"/>
            <color indexed="81"/>
            <rFont val="Tahoma"/>
            <charset val="1"/>
          </rPr>
          <t xml:space="preserve">
Nombre de la maquinaria, producto, servicio o requerimiento</t>
        </r>
      </text>
    </comment>
  </commentList>
</comments>
</file>

<file path=xl/sharedStrings.xml><?xml version="1.0" encoding="utf-8"?>
<sst xmlns="http://schemas.openxmlformats.org/spreadsheetml/2006/main" count="236" uniqueCount="142">
  <si>
    <t>Costos Variables Unitarios</t>
  </si>
  <si>
    <t>Materia Prima (Costo Promedio)</t>
  </si>
  <si>
    <t>Mano de Obra (Costo Promedio)</t>
  </si>
  <si>
    <t>Materia Prima y M.O.</t>
  </si>
  <si>
    <t>Costos de Fabricación</t>
  </si>
  <si>
    <t>Costo de Manufactura</t>
  </si>
  <si>
    <t>Costo de Producción</t>
  </si>
  <si>
    <t>Costo de Ventas</t>
  </si>
  <si>
    <t>Precios, Volùmenes y Ventas Totales</t>
  </si>
  <si>
    <t>Precio por Producto</t>
  </si>
  <si>
    <t>Unidades Vendidas por Producto</t>
  </si>
  <si>
    <t>Cargo</t>
  </si>
  <si>
    <t>Salario Mensual</t>
  </si>
  <si>
    <t>Nómina</t>
  </si>
  <si>
    <t>Subtotal Nómina</t>
  </si>
  <si>
    <t>Factor Prestacional - Componentes</t>
  </si>
  <si>
    <t>Prima</t>
  </si>
  <si>
    <t>Pension</t>
  </si>
  <si>
    <t>ARL</t>
  </si>
  <si>
    <t>Caja de compensaciòn</t>
  </si>
  <si>
    <t>Cesantias</t>
  </si>
  <si>
    <t>Intereses sobre las Cesantias</t>
  </si>
  <si>
    <t>Vacaciones</t>
  </si>
  <si>
    <t>Factor Prestacional Total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</si>
  <si>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</si>
  <si>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</si>
  <si>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</si>
  <si>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</si>
  <si>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</si>
  <si>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</si>
  <si>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</si>
  <si>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</si>
  <si>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</si>
  <si>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</si>
  <si>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</si>
  <si>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</si>
  <si>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Cargo 1</t>
  </si>
  <si>
    <t>Cargo 2</t>
  </si>
  <si>
    <t>Cargo 3</t>
  </si>
  <si>
    <t>Cargo 4</t>
  </si>
  <si>
    <t>Cargo 5</t>
  </si>
  <si>
    <t>Total Costo Nómina</t>
  </si>
  <si>
    <t xml:space="preserve">TOTAL VENTAS </t>
  </si>
  <si>
    <t>Total ventas mensuales</t>
  </si>
  <si>
    <t>Producto 1</t>
  </si>
  <si>
    <t>Producto 2</t>
  </si>
  <si>
    <t>Producto 3</t>
  </si>
  <si>
    <t>Producto 4</t>
  </si>
  <si>
    <t>Producto 5</t>
  </si>
  <si>
    <t>Otros ingresos 1</t>
  </si>
  <si>
    <t>Otros ingresos 2</t>
  </si>
  <si>
    <t>Otros ingresos 3</t>
  </si>
  <si>
    <t>TOTAL INGRESOS</t>
  </si>
  <si>
    <t>TOTAL COSTOS</t>
  </si>
  <si>
    <t>Gastos</t>
  </si>
  <si>
    <t>Gastos de administración</t>
  </si>
  <si>
    <t>Arrendamiento (si aplica)</t>
  </si>
  <si>
    <t xml:space="preserve">Servicios publicos </t>
  </si>
  <si>
    <t>Energia</t>
  </si>
  <si>
    <t>Agua</t>
  </si>
  <si>
    <t>Gas (si aplica)</t>
  </si>
  <si>
    <t xml:space="preserve">Telefono </t>
  </si>
  <si>
    <t>Internet</t>
  </si>
  <si>
    <t>Suministros de oficina</t>
  </si>
  <si>
    <t>Otros gastos</t>
  </si>
  <si>
    <t>Gastos de ventas</t>
  </si>
  <si>
    <t>TOTAL GASTOS</t>
  </si>
  <si>
    <t>UTILIDAD</t>
  </si>
  <si>
    <t xml:space="preserve">NÓMINA </t>
  </si>
  <si>
    <t>Salud (EPS)</t>
  </si>
  <si>
    <t xml:space="preserve">Auxilio transporte </t>
  </si>
  <si>
    <t>COSTOS</t>
  </si>
  <si>
    <t>Nomina completa</t>
  </si>
  <si>
    <t xml:space="preserve">OTROS INGRESOS </t>
  </si>
  <si>
    <t>Otros Ingresos Producto 1</t>
  </si>
  <si>
    <t>Otros Ingresos Producto 2</t>
  </si>
  <si>
    <t>Otros Ingresos Producto 3</t>
  </si>
  <si>
    <t>OTROS INGRESOS</t>
  </si>
  <si>
    <t>Total otros ingresos mensuales</t>
  </si>
  <si>
    <t xml:space="preserve">VENTAS - INGRESOS </t>
  </si>
  <si>
    <t>Materia Prima (costo promedio)</t>
  </si>
  <si>
    <t>Precio costos variables</t>
  </si>
  <si>
    <t>Precio Mano de Obra (costo promedio)</t>
  </si>
  <si>
    <t>Unidades costos variables</t>
  </si>
  <si>
    <t>Materia Prima (cantidad promedio)</t>
  </si>
  <si>
    <t>Mano de obra (costo promedio)</t>
  </si>
  <si>
    <t xml:space="preserve">Costo Materia Prima </t>
  </si>
  <si>
    <t>Costo Mano de Obra</t>
  </si>
  <si>
    <t>Precio Otros Costos</t>
  </si>
  <si>
    <t>Otros Costos</t>
  </si>
  <si>
    <t>Cargo 6</t>
  </si>
  <si>
    <t>Cargo 7</t>
  </si>
  <si>
    <t>Ingresos - Ventas</t>
  </si>
  <si>
    <t>ESTADO DE RESULTADOS</t>
  </si>
  <si>
    <t>Ventas</t>
  </si>
  <si>
    <t>Costos totales de Fabricación</t>
  </si>
  <si>
    <t>Utilidad Bruta</t>
  </si>
  <si>
    <t>Gasto Fijos</t>
  </si>
  <si>
    <t>Gastos de Ventas</t>
  </si>
  <si>
    <t>Utilidad Operativa</t>
  </si>
  <si>
    <t xml:space="preserve">Costos de Intereses de deuda </t>
  </si>
  <si>
    <t>Utilidad antes de impuestos</t>
  </si>
  <si>
    <t>Impuesto renta</t>
  </si>
  <si>
    <t>Utilidad Neta Final</t>
  </si>
  <si>
    <t>BALANCE GENERAL</t>
  </si>
  <si>
    <t>Activo</t>
  </si>
  <si>
    <t>Activo corto plazo</t>
  </si>
  <si>
    <t>Activo largo plazo</t>
  </si>
  <si>
    <t>ACTIVO</t>
  </si>
  <si>
    <t>Pasivo</t>
  </si>
  <si>
    <t>Pasivo corto plazo</t>
  </si>
  <si>
    <t>Pasivo largo plazo</t>
  </si>
  <si>
    <t>PASIVO</t>
  </si>
  <si>
    <t>Patrimonio</t>
  </si>
  <si>
    <t>PASIVO + PATRIMONIO</t>
  </si>
  <si>
    <t>CUADRE</t>
  </si>
  <si>
    <t>PRESUPUESTO EMPRESA "---"</t>
  </si>
  <si>
    <t>PLAN DE INVERSIÓN</t>
  </si>
  <si>
    <t>INVERSIÓN</t>
  </si>
  <si>
    <t>CANTIDAD</t>
  </si>
  <si>
    <t>DESCRIPCIÓN INVERSIÓN</t>
  </si>
  <si>
    <t>PRECIO UNITARIO</t>
  </si>
  <si>
    <t>PRECIO TOTAL</t>
  </si>
  <si>
    <t>Total inversión por mes</t>
  </si>
  <si>
    <t>TOTAL INVERSIÓN</t>
  </si>
  <si>
    <t>Cuadre</t>
  </si>
  <si>
    <t>Total costos mensuales</t>
  </si>
  <si>
    <t>LA INFORMACIÓN PROPORCIONADA EN TODO ESTE ARCHIVO DEBE SER LA PROYECTADA, DE ACUERDO AL RECURSO REQUERIDO</t>
  </si>
  <si>
    <t>Costo producto 1</t>
  </si>
  <si>
    <t>Costo producto 2</t>
  </si>
  <si>
    <t>Costo producto 3</t>
  </si>
  <si>
    <t>Costo producto 4</t>
  </si>
  <si>
    <t>Costo producto 5</t>
  </si>
  <si>
    <t>Unidades producto 1</t>
  </si>
  <si>
    <t>Unidades producto 2</t>
  </si>
  <si>
    <t>Unidades producto 3</t>
  </si>
  <si>
    <t>Unidades producto 4</t>
  </si>
  <si>
    <t>Unidades producto 5</t>
  </si>
  <si>
    <t>Transcribir los EEFF (Estados Financieros 2017 - 2018) Y ADJUNTAR LOS ORIGINALES</t>
  </si>
  <si>
    <r>
      <t>Distribuir el</t>
    </r>
    <r>
      <rPr>
        <b/>
        <i/>
        <u/>
        <sz val="10"/>
        <color rgb="FFFF0000"/>
        <rFont val="Arial"/>
        <family val="2"/>
      </rPr>
      <t xml:space="preserve"> precio total</t>
    </r>
    <r>
      <rPr>
        <i/>
        <u/>
        <sz val="10"/>
        <color rgb="FFFF0000"/>
        <rFont val="Arial"/>
        <family val="2"/>
      </rPr>
      <t xml:space="preserve"> en el mes o meses que se vayan a ejecutar</t>
    </r>
  </si>
  <si>
    <t>SENA</t>
  </si>
  <si>
    <t>ICBF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</si>
</sst>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&quot;Año &quot;#,##0"/>
    <numFmt numFmtId="167" formatCode="_(* #,##0_);_(* \(#,##0\);_(* &quot;-&quot;??_);_(@_)"/>
    <numFmt numFmtId="168" formatCode="0.0%"/>
    <numFmt numFmtId="169" formatCode="_-* #,##0_-;\-* #,##0_-;_-* &quot;-&quot;??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43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b/>
      <sz val="10"/>
      <color theme="1"/>
      <name val="Arial"/>
      <family val="2"/>
    </font>
    <font>
      <sz val="9"/>
      <color indexed="12"/>
      <name val="Arial"/>
      <family val="2"/>
    </font>
    <font>
      <sz val="9"/>
      <name val="Arial"/>
      <family val="2"/>
    </font>
    <font>
      <sz val="10"/>
      <color indexed="12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b/>
      <sz val="14"/>
      <color indexed="9"/>
      <name val="Arial"/>
      <family val="2"/>
    </font>
    <font>
      <b/>
      <sz val="12"/>
      <color indexed="9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  <font>
      <b/>
      <sz val="9"/>
      <color indexed="12"/>
      <name val="Arial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9"/>
      <name val="Arial"/>
      <family val="2"/>
    </font>
    <font>
      <sz val="10"/>
      <color indexed="48"/>
      <name val="Arial"/>
      <family val="2"/>
    </font>
    <font>
      <sz val="10"/>
      <color theme="1"/>
      <name val="Arial"/>
      <family val="2"/>
    </font>
    <font>
      <b/>
      <sz val="14"/>
      <color rgb="FFFF0000"/>
      <name val="Arial"/>
      <family val="2"/>
    </font>
    <font>
      <u/>
      <sz val="7.5"/>
      <color indexed="12"/>
      <name val="Arial"/>
      <family val="2"/>
    </font>
    <font>
      <u/>
      <sz val="14"/>
      <color indexed="12"/>
      <name val="Arial"/>
      <family val="2"/>
    </font>
    <font>
      <b/>
      <sz val="11"/>
      <color theme="1"/>
      <name val="Arial"/>
      <family val="2"/>
    </font>
    <font>
      <b/>
      <i/>
      <u/>
      <sz val="11"/>
      <color rgb="FFFF0000"/>
      <name val="Arial"/>
      <family val="2"/>
    </font>
    <font>
      <i/>
      <u/>
      <sz val="10"/>
      <color rgb="FFFF0000"/>
      <name val="Arial"/>
      <family val="2"/>
    </font>
    <font>
      <b/>
      <i/>
      <u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64" fontId="3" fillId="0" borderId="0" applyFont="0" applyFill="0" applyBorder="0" applyAlignment="0" applyProtection="0"/>
  </cellStyleXfs>
  <cellXfs count="155">
    <xf numFmtId="0" fontId="0" fillId="0" borderId="0" xfId="0"/>
    <xf numFmtId="164" fontId="4" fillId="2" borderId="1" xfId="3" applyNumberFormat="1" applyFont="1" applyFill="1" applyBorder="1" applyAlignment="1" applyProtection="1">
      <alignment horizontal="left" vertical="center"/>
      <protection hidden="1"/>
    </xf>
    <xf numFmtId="164" fontId="3" fillId="0" borderId="1" xfId="3" applyNumberFormat="1" applyFont="1" applyBorder="1" applyAlignment="1" applyProtection="1">
      <alignment horizontal="left" vertical="center"/>
      <protection hidden="1"/>
    </xf>
    <xf numFmtId="0" fontId="0" fillId="0" borderId="0" xfId="0" applyProtection="1"/>
    <xf numFmtId="164" fontId="0" fillId="0" borderId="1" xfId="3" applyNumberFormat="1" applyFont="1" applyBorder="1" applyAlignment="1" applyProtection="1">
      <alignment horizontal="left" vertical="center"/>
      <protection hidden="1"/>
    </xf>
    <xf numFmtId="164" fontId="0" fillId="0" borderId="1" xfId="3" applyNumberFormat="1" applyFont="1" applyFill="1" applyBorder="1" applyAlignment="1" applyProtection="1">
      <alignment horizontal="left" vertical="center"/>
      <protection hidden="1"/>
    </xf>
    <xf numFmtId="164" fontId="3" fillId="0" borderId="0" xfId="3" applyNumberFormat="1" applyBorder="1" applyAlignment="1" applyProtection="1">
      <alignment vertical="center"/>
      <protection hidden="1"/>
    </xf>
    <xf numFmtId="0" fontId="0" fillId="0" borderId="0" xfId="0" applyBorder="1" applyAlignment="1" applyProtection="1">
      <alignment vertical="center"/>
      <protection hidden="1"/>
    </xf>
    <xf numFmtId="164" fontId="5" fillId="3" borderId="1" xfId="3" applyNumberFormat="1" applyFont="1" applyFill="1" applyBorder="1" applyAlignment="1" applyProtection="1">
      <alignment horizontal="left" vertical="center"/>
      <protection hidden="1"/>
    </xf>
    <xf numFmtId="166" fontId="4" fillId="4" borderId="2" xfId="0" applyNumberFormat="1" applyFont="1" applyFill="1" applyBorder="1" applyAlignment="1" applyProtection="1">
      <alignment horizontal="center" vertical="center"/>
      <protection hidden="1"/>
    </xf>
    <xf numFmtId="0" fontId="0" fillId="5" borderId="0" xfId="0" applyFill="1" applyBorder="1" applyAlignment="1" applyProtection="1">
      <alignment vertical="center"/>
      <protection hidden="1"/>
    </xf>
    <xf numFmtId="164" fontId="3" fillId="5" borderId="0" xfId="3" applyNumberFormat="1" applyFill="1" applyBorder="1" applyAlignment="1" applyProtection="1">
      <alignment vertical="center"/>
      <protection hidden="1"/>
    </xf>
    <xf numFmtId="166" fontId="4" fillId="4" borderId="8" xfId="0" applyNumberFormat="1" applyFont="1" applyFill="1" applyBorder="1" applyAlignment="1" applyProtection="1">
      <alignment horizontal="center" vertical="center"/>
      <protection hidden="1"/>
    </xf>
    <xf numFmtId="164" fontId="4" fillId="5" borderId="0" xfId="3" applyNumberFormat="1" applyFont="1" applyFill="1" applyBorder="1" applyAlignment="1" applyProtection="1">
      <alignment horizontal="center" vertical="center"/>
      <protection hidden="1"/>
    </xf>
    <xf numFmtId="167" fontId="6" fillId="5" borderId="7" xfId="3" applyNumberFormat="1" applyFont="1" applyFill="1" applyBorder="1" applyAlignment="1" applyProtection="1">
      <alignment horizontal="center" vertical="center"/>
      <protection hidden="1"/>
    </xf>
    <xf numFmtId="164" fontId="8" fillId="8" borderId="0" xfId="3" applyNumberFormat="1" applyFont="1" applyFill="1" applyBorder="1" applyAlignment="1" applyProtection="1">
      <alignment horizontal="left" vertical="center"/>
      <protection hidden="1"/>
    </xf>
    <xf numFmtId="3" fontId="9" fillId="6" borderId="1" xfId="3" applyNumberFormat="1" applyFont="1" applyFill="1" applyBorder="1" applyAlignment="1" applyProtection="1">
      <alignment horizontal="right" vertical="center"/>
      <protection locked="0"/>
    </xf>
    <xf numFmtId="167" fontId="10" fillId="7" borderId="0" xfId="3" applyNumberFormat="1" applyFont="1" applyFill="1" applyBorder="1" applyAlignment="1" applyProtection="1">
      <alignment horizontal="center" vertical="center"/>
      <protection hidden="1"/>
    </xf>
    <xf numFmtId="168" fontId="11" fillId="6" borderId="1" xfId="2" applyNumberFormat="1" applyFont="1" applyFill="1" applyBorder="1" applyAlignment="1" applyProtection="1">
      <alignment horizontal="right" vertical="center"/>
      <protection locked="0"/>
    </xf>
    <xf numFmtId="168" fontId="13" fillId="3" borderId="11" xfId="2" applyNumberFormat="1" applyFont="1" applyFill="1" applyBorder="1" applyAlignment="1" applyProtection="1">
      <protection hidden="1"/>
    </xf>
    <xf numFmtId="164" fontId="3" fillId="0" borderId="1" xfId="3" applyNumberFormat="1" applyFont="1" applyFill="1" applyBorder="1" applyAlignment="1" applyProtection="1">
      <alignment horizontal="center" vertical="center"/>
      <protection hidden="1"/>
    </xf>
    <xf numFmtId="3" fontId="7" fillId="2" borderId="9" xfId="0" applyNumberFormat="1" applyFont="1" applyFill="1" applyBorder="1" applyAlignment="1" applyProtection="1">
      <alignment horizontal="center" vertical="center" wrapText="1"/>
      <protection hidden="1"/>
    </xf>
    <xf numFmtId="3" fontId="9" fillId="0" borderId="10" xfId="3" applyNumberFormat="1" applyFont="1" applyFill="1" applyBorder="1" applyAlignment="1" applyProtection="1">
      <alignment horizontal="left" vertical="center"/>
    </xf>
    <xf numFmtId="164" fontId="16" fillId="5" borderId="1" xfId="3" applyNumberFormat="1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>
      <alignment vertical="center"/>
    </xf>
    <xf numFmtId="164" fontId="12" fillId="3" borderId="1" xfId="3" applyNumberFormat="1" applyFont="1" applyFill="1" applyBorder="1" applyAlignment="1" applyProtection="1">
      <alignment horizontal="right" vertical="center"/>
      <protection hidden="1"/>
    </xf>
    <xf numFmtId="164" fontId="13" fillId="3" borderId="1" xfId="3" applyNumberFormat="1" applyFont="1" applyFill="1" applyBorder="1" applyAlignment="1" applyProtection="1">
      <alignment horizontal="left" vertical="center"/>
      <protection hidden="1"/>
    </xf>
    <xf numFmtId="164" fontId="12" fillId="3" borderId="10" xfId="3" applyNumberFormat="1" applyFont="1" applyFill="1" applyBorder="1" applyAlignment="1" applyProtection="1">
      <alignment horizontal="left" vertical="center"/>
      <protection hidden="1"/>
    </xf>
    <xf numFmtId="4" fontId="11" fillId="0" borderId="1" xfId="3" applyNumberFormat="1" applyFont="1" applyFill="1" applyBorder="1" applyAlignment="1" applyProtection="1">
      <alignment horizontal="left" vertical="center"/>
      <protection locked="0"/>
    </xf>
    <xf numFmtId="169" fontId="9" fillId="6" borderId="1" xfId="1" applyNumberFormat="1" applyFont="1" applyFill="1" applyBorder="1" applyAlignment="1" applyProtection="1">
      <alignment horizontal="right" vertical="center"/>
      <protection locked="0"/>
    </xf>
    <xf numFmtId="3" fontId="18" fillId="6" borderId="1" xfId="3" applyNumberFormat="1" applyFont="1" applyFill="1" applyBorder="1" applyAlignment="1" applyProtection="1">
      <alignment horizontal="center" vertical="center"/>
      <protection locked="0"/>
    </xf>
    <xf numFmtId="169" fontId="4" fillId="4" borderId="8" xfId="1" applyNumberFormat="1" applyFont="1" applyFill="1" applyBorder="1" applyAlignment="1" applyProtection="1">
      <alignment horizontal="center" vertical="center"/>
      <protection hidden="1"/>
    </xf>
    <xf numFmtId="164" fontId="3" fillId="0" borderId="15" xfId="3" applyNumberFormat="1" applyFont="1" applyFill="1" applyBorder="1" applyAlignment="1" applyProtection="1">
      <alignment horizontal="left" vertical="center"/>
      <protection hidden="1"/>
    </xf>
    <xf numFmtId="164" fontId="12" fillId="3" borderId="1" xfId="3" applyNumberFormat="1" applyFont="1" applyFill="1" applyBorder="1" applyAlignment="1" applyProtection="1">
      <alignment horizontal="left" vertical="center"/>
      <protection hidden="1"/>
    </xf>
    <xf numFmtId="164" fontId="16" fillId="0" borderId="1" xfId="3" applyNumberFormat="1" applyFont="1" applyBorder="1" applyAlignment="1" applyProtection="1">
      <alignment horizontal="left" vertical="center"/>
      <protection hidden="1"/>
    </xf>
    <xf numFmtId="164" fontId="2" fillId="0" borderId="1" xfId="3" applyNumberFormat="1" applyFont="1" applyFill="1" applyBorder="1" applyAlignment="1" applyProtection="1">
      <alignment horizontal="left" vertical="center"/>
      <protection hidden="1"/>
    </xf>
    <xf numFmtId="164" fontId="3" fillId="0" borderId="0" xfId="3" applyNumberFormat="1" applyBorder="1" applyAlignment="1" applyProtection="1">
      <alignment horizontal="left" vertical="center" indent="1"/>
      <protection hidden="1"/>
    </xf>
    <xf numFmtId="164" fontId="17" fillId="3" borderId="1" xfId="3" applyNumberFormat="1" applyFont="1" applyFill="1" applyBorder="1" applyAlignment="1" applyProtection="1">
      <alignment horizontal="left" vertical="center"/>
      <protection hidden="1"/>
    </xf>
    <xf numFmtId="0" fontId="19" fillId="5" borderId="0" xfId="0" applyFont="1" applyFill="1" applyBorder="1" applyAlignment="1" applyProtection="1">
      <alignment vertical="center"/>
      <protection hidden="1"/>
    </xf>
    <xf numFmtId="164" fontId="3" fillId="5" borderId="3" xfId="3" applyNumberFormat="1" applyFont="1" applyFill="1" applyBorder="1" applyAlignment="1" applyProtection="1">
      <alignment vertical="center"/>
      <protection hidden="1"/>
    </xf>
    <xf numFmtId="164" fontId="3" fillId="5" borderId="0" xfId="3" applyNumberFormat="1" applyFont="1" applyFill="1" applyBorder="1" applyAlignment="1" applyProtection="1">
      <alignment vertical="center"/>
      <protection hidden="1"/>
    </xf>
    <xf numFmtId="0" fontId="19" fillId="5" borderId="5" xfId="0" applyFont="1" applyFill="1" applyBorder="1" applyAlignment="1" applyProtection="1">
      <alignment vertical="center"/>
      <protection hidden="1"/>
    </xf>
    <xf numFmtId="0" fontId="19" fillId="0" borderId="0" xfId="0" applyFont="1" applyAlignment="1">
      <alignment vertical="center"/>
    </xf>
    <xf numFmtId="0" fontId="19" fillId="7" borderId="0" xfId="0" applyFont="1" applyFill="1" applyBorder="1" applyAlignment="1" applyProtection="1">
      <alignment vertical="center"/>
      <protection hidden="1"/>
    </xf>
    <xf numFmtId="0" fontId="19" fillId="5" borderId="7" xfId="0" applyFont="1" applyFill="1" applyBorder="1" applyAlignment="1" applyProtection="1">
      <alignment vertical="center"/>
      <protection hidden="1"/>
    </xf>
    <xf numFmtId="9" fontId="19" fillId="7" borderId="0" xfId="0" applyNumberFormat="1" applyFont="1" applyFill="1" applyBorder="1" applyAlignment="1" applyProtection="1">
      <alignment vertical="center"/>
      <protection hidden="1"/>
    </xf>
    <xf numFmtId="9" fontId="19" fillId="5" borderId="7" xfId="0" applyNumberFormat="1" applyFont="1" applyFill="1" applyBorder="1" applyAlignment="1" applyProtection="1">
      <alignment vertical="center"/>
      <protection hidden="1"/>
    </xf>
    <xf numFmtId="9" fontId="19" fillId="5" borderId="0" xfId="0" applyNumberFormat="1" applyFont="1" applyFill="1" applyBorder="1" applyAlignment="1" applyProtection="1">
      <alignment horizontal="right" vertical="center"/>
      <protection hidden="1"/>
    </xf>
    <xf numFmtId="167" fontId="3" fillId="7" borderId="0" xfId="3" applyNumberFormat="1" applyFont="1" applyFill="1" applyBorder="1" applyAlignment="1" applyProtection="1">
      <alignment horizontal="center" vertical="center"/>
      <protection hidden="1"/>
    </xf>
    <xf numFmtId="167" fontId="3" fillId="5" borderId="7" xfId="3" applyNumberFormat="1" applyFont="1" applyFill="1" applyBorder="1" applyAlignment="1" applyProtection="1">
      <alignment horizontal="center" vertical="center"/>
      <protection hidden="1"/>
    </xf>
    <xf numFmtId="0" fontId="19" fillId="0" borderId="0" xfId="0" applyFont="1"/>
    <xf numFmtId="0" fontId="0" fillId="5" borderId="0" xfId="0" applyFill="1"/>
    <xf numFmtId="0" fontId="0" fillId="5" borderId="0" xfId="0" applyFill="1" applyProtection="1"/>
    <xf numFmtId="0" fontId="19" fillId="5" borderId="0" xfId="0" applyFont="1" applyFill="1"/>
    <xf numFmtId="166" fontId="4" fillId="4" borderId="11" xfId="0" applyNumberFormat="1" applyFont="1" applyFill="1" applyBorder="1" applyAlignment="1" applyProtection="1">
      <alignment horizontal="center" vertical="center"/>
      <protection hidden="1"/>
    </xf>
    <xf numFmtId="168" fontId="11" fillId="6" borderId="11" xfId="2" applyNumberFormat="1" applyFont="1" applyFill="1" applyBorder="1" applyAlignment="1" applyProtection="1">
      <alignment horizontal="right" vertical="center"/>
      <protection locked="0"/>
    </xf>
    <xf numFmtId="0" fontId="19" fillId="5" borderId="0" xfId="0" applyFont="1" applyFill="1" applyBorder="1" applyProtection="1">
      <protection hidden="1"/>
    </xf>
    <xf numFmtId="165" fontId="3" fillId="5" borderId="0" xfId="3" applyFont="1" applyFill="1" applyProtection="1">
      <protection hidden="1"/>
    </xf>
    <xf numFmtId="0" fontId="19" fillId="5" borderId="0" xfId="0" applyFont="1" applyFill="1" applyAlignment="1" applyProtection="1">
      <alignment horizontal="center"/>
      <protection hidden="1"/>
    </xf>
    <xf numFmtId="0" fontId="19" fillId="5" borderId="0" xfId="0" applyFont="1" applyFill="1" applyProtection="1">
      <protection hidden="1"/>
    </xf>
    <xf numFmtId="0" fontId="19" fillId="0" borderId="0" xfId="0" applyFont="1" applyProtection="1">
      <protection hidden="1"/>
    </xf>
    <xf numFmtId="165" fontId="15" fillId="9" borderId="1" xfId="3" applyFont="1" applyFill="1" applyBorder="1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0" fontId="19" fillId="0" borderId="0" xfId="0" applyFont="1" applyBorder="1" applyProtection="1">
      <protection hidden="1"/>
    </xf>
    <xf numFmtId="165" fontId="3" fillId="0" borderId="1" xfId="3" applyFont="1" applyBorder="1" applyAlignment="1" applyProtection="1">
      <alignment horizontal="left" indent="1"/>
      <protection hidden="1"/>
    </xf>
    <xf numFmtId="165" fontId="3" fillId="0" borderId="1" xfId="3" quotePrefix="1" applyFont="1" applyBorder="1" applyAlignment="1" applyProtection="1">
      <alignment horizontal="left" indent="1"/>
      <protection hidden="1"/>
    </xf>
    <xf numFmtId="0" fontId="16" fillId="5" borderId="0" xfId="0" applyFont="1" applyFill="1" applyBorder="1" applyProtection="1">
      <protection hidden="1"/>
    </xf>
    <xf numFmtId="165" fontId="16" fillId="0" borderId="1" xfId="3" applyFont="1" applyBorder="1" applyProtection="1">
      <protection hidden="1"/>
    </xf>
    <xf numFmtId="0" fontId="16" fillId="0" borderId="0" xfId="0" applyFont="1" applyProtection="1">
      <protection hidden="1"/>
    </xf>
    <xf numFmtId="165" fontId="16" fillId="0" borderId="1" xfId="3" quotePrefix="1" applyFont="1" applyBorder="1" applyAlignment="1" applyProtection="1">
      <alignment horizontal="left"/>
      <protection hidden="1"/>
    </xf>
    <xf numFmtId="0" fontId="25" fillId="5" borderId="0" xfId="0" applyFont="1" applyFill="1" applyBorder="1" applyProtection="1">
      <protection hidden="1"/>
    </xf>
    <xf numFmtId="167" fontId="3" fillId="0" borderId="1" xfId="3" applyNumberFormat="1" applyFont="1" applyBorder="1" applyAlignment="1" applyProtection="1">
      <alignment horizontal="left" indent="1"/>
      <protection hidden="1"/>
    </xf>
    <xf numFmtId="0" fontId="25" fillId="0" borderId="0" xfId="0" applyFont="1" applyProtection="1">
      <protection hidden="1"/>
    </xf>
    <xf numFmtId="165" fontId="26" fillId="0" borderId="1" xfId="3" quotePrefix="1" applyFont="1" applyBorder="1" applyAlignment="1" applyProtection="1">
      <alignment horizontal="left"/>
      <protection hidden="1"/>
    </xf>
    <xf numFmtId="165" fontId="16" fillId="0" borderId="1" xfId="3" applyFont="1" applyBorder="1" applyAlignment="1" applyProtection="1">
      <alignment horizontal="left"/>
      <protection hidden="1"/>
    </xf>
    <xf numFmtId="165" fontId="3" fillId="0" borderId="17" xfId="3" applyFont="1" applyBorder="1" applyProtection="1">
      <protection hidden="1"/>
    </xf>
    <xf numFmtId="167" fontId="3" fillId="0" borderId="17" xfId="3" applyNumberFormat="1" applyFont="1" applyBorder="1" applyAlignment="1" applyProtection="1">
      <alignment horizontal="center"/>
      <protection hidden="1"/>
    </xf>
    <xf numFmtId="167" fontId="3" fillId="0" borderId="17" xfId="3" applyNumberFormat="1" applyFont="1" applyBorder="1" applyProtection="1">
      <protection hidden="1"/>
    </xf>
    <xf numFmtId="164" fontId="3" fillId="7" borderId="0" xfId="3" applyNumberFormat="1" applyFont="1" applyFill="1" applyProtection="1">
      <protection hidden="1"/>
    </xf>
    <xf numFmtId="10" fontId="19" fillId="7" borderId="0" xfId="0" applyNumberFormat="1" applyFont="1" applyFill="1" applyAlignment="1" applyProtection="1">
      <alignment horizontal="center"/>
      <protection hidden="1"/>
    </xf>
    <xf numFmtId="164" fontId="3" fillId="0" borderId="0" xfId="3" applyNumberFormat="1" applyFont="1" applyProtection="1">
      <protection hidden="1"/>
    </xf>
    <xf numFmtId="10" fontId="3" fillId="0" borderId="0" xfId="3" applyNumberFormat="1" applyFont="1" applyAlignment="1" applyProtection="1">
      <alignment horizontal="center"/>
      <protection hidden="1"/>
    </xf>
    <xf numFmtId="10" fontId="19" fillId="0" borderId="0" xfId="0" applyNumberFormat="1" applyFont="1" applyAlignment="1" applyProtection="1">
      <alignment horizontal="center"/>
      <protection hidden="1"/>
    </xf>
    <xf numFmtId="165" fontId="3" fillId="0" borderId="0" xfId="3" applyFont="1" applyProtection="1">
      <protection hidden="1"/>
    </xf>
    <xf numFmtId="0" fontId="19" fillId="0" borderId="0" xfId="0" applyFont="1" applyAlignment="1" applyProtection="1">
      <alignment horizontal="center"/>
      <protection hidden="1"/>
    </xf>
    <xf numFmtId="167" fontId="3" fillId="5" borderId="0" xfId="3" applyNumberFormat="1" applyFont="1" applyFill="1" applyBorder="1" applyProtection="1">
      <protection hidden="1"/>
    </xf>
    <xf numFmtId="1" fontId="19" fillId="5" borderId="0" xfId="0" applyNumberFormat="1" applyFont="1" applyFill="1" applyBorder="1" applyAlignment="1" applyProtection="1">
      <alignment horizontal="center"/>
      <protection hidden="1"/>
    </xf>
    <xf numFmtId="0" fontId="29" fillId="5" borderId="0" xfId="4" applyFont="1" applyFill="1" applyBorder="1" applyAlignment="1" applyProtection="1">
      <alignment horizontal="center" vertical="center"/>
      <protection locked="0"/>
    </xf>
    <xf numFmtId="166" fontId="4" fillId="4" borderId="8" xfId="0" applyNumberFormat="1" applyFont="1" applyFill="1" applyBorder="1" applyAlignment="1" applyProtection="1">
      <alignment horizontal="center"/>
      <protection hidden="1"/>
    </xf>
    <xf numFmtId="0" fontId="19" fillId="0" borderId="18" xfId="0" applyFont="1" applyBorder="1" applyProtection="1">
      <protection hidden="1"/>
    </xf>
    <xf numFmtId="0" fontId="19" fillId="7" borderId="0" xfId="0" applyFont="1" applyFill="1" applyBorder="1" applyProtection="1">
      <protection hidden="1"/>
    </xf>
    <xf numFmtId="167" fontId="15" fillId="9" borderId="1" xfId="3" applyNumberFormat="1" applyFont="1" applyFill="1" applyBorder="1" applyAlignment="1" applyProtection="1">
      <alignment horizontal="center"/>
      <protection hidden="1"/>
    </xf>
    <xf numFmtId="0" fontId="3" fillId="0" borderId="0" xfId="0" applyFont="1" applyBorder="1" applyProtection="1">
      <protection hidden="1"/>
    </xf>
    <xf numFmtId="0" fontId="19" fillId="0" borderId="19" xfId="0" applyFont="1" applyBorder="1" applyProtection="1">
      <protection hidden="1"/>
    </xf>
    <xf numFmtId="167" fontId="4" fillId="2" borderId="1" xfId="3" applyNumberFormat="1" applyFont="1" applyFill="1" applyBorder="1" applyProtection="1">
      <protection hidden="1"/>
    </xf>
    <xf numFmtId="3" fontId="19" fillId="0" borderId="0" xfId="0" applyNumberFormat="1" applyFont="1" applyFill="1" applyBorder="1" applyAlignment="1" applyProtection="1">
      <alignment horizontal="center"/>
      <protection hidden="1"/>
    </xf>
    <xf numFmtId="167" fontId="3" fillId="0" borderId="1" xfId="3" quotePrefix="1" applyNumberFormat="1" applyFont="1" applyBorder="1" applyAlignment="1" applyProtection="1">
      <alignment horizontal="left" indent="2"/>
      <protection hidden="1"/>
    </xf>
    <xf numFmtId="167" fontId="16" fillId="0" borderId="1" xfId="3" applyNumberFormat="1" applyFont="1" applyBorder="1" applyProtection="1">
      <protection hidden="1"/>
    </xf>
    <xf numFmtId="0" fontId="16" fillId="0" borderId="19" xfId="0" applyFont="1" applyBorder="1" applyProtection="1">
      <protection hidden="1"/>
    </xf>
    <xf numFmtId="0" fontId="16" fillId="7" borderId="0" xfId="0" applyFont="1" applyFill="1" applyBorder="1" applyProtection="1">
      <protection hidden="1"/>
    </xf>
    <xf numFmtId="0" fontId="16" fillId="0" borderId="0" xfId="0" applyFont="1" applyBorder="1" applyProtection="1">
      <protection hidden="1"/>
    </xf>
    <xf numFmtId="164" fontId="3" fillId="0" borderId="17" xfId="5" applyFont="1" applyBorder="1" applyAlignment="1" applyProtection="1">
      <alignment horizontal="center"/>
      <protection hidden="1"/>
    </xf>
    <xf numFmtId="0" fontId="4" fillId="5" borderId="0" xfId="0" applyFont="1" applyFill="1" applyBorder="1" applyProtection="1">
      <protection hidden="1"/>
    </xf>
    <xf numFmtId="167" fontId="16" fillId="0" borderId="0" xfId="3" applyNumberFormat="1" applyFont="1" applyFill="1" applyBorder="1" applyProtection="1">
      <protection hidden="1"/>
    </xf>
    <xf numFmtId="0" fontId="4" fillId="0" borderId="0" xfId="0" applyFont="1" applyFill="1" applyBorder="1" applyProtection="1">
      <protection hidden="1"/>
    </xf>
    <xf numFmtId="0" fontId="4" fillId="7" borderId="0" xfId="0" applyFont="1" applyFill="1" applyBorder="1" applyProtection="1">
      <protection hidden="1"/>
    </xf>
    <xf numFmtId="167" fontId="3" fillId="7" borderId="0" xfId="3" applyNumberFormat="1" applyFont="1" applyFill="1" applyBorder="1" applyProtection="1">
      <protection hidden="1"/>
    </xf>
    <xf numFmtId="164" fontId="3" fillId="7" borderId="0" xfId="5" applyFont="1" applyFill="1" applyBorder="1" applyAlignment="1" applyProtection="1">
      <alignment horizontal="center"/>
      <protection hidden="1"/>
    </xf>
    <xf numFmtId="167" fontId="3" fillId="0" borderId="0" xfId="3" applyNumberFormat="1" applyFont="1" applyBorder="1" applyProtection="1">
      <protection hidden="1"/>
    </xf>
    <xf numFmtId="1" fontId="19" fillId="0" borderId="0" xfId="0" applyNumberFormat="1" applyFont="1" applyBorder="1" applyAlignment="1" applyProtection="1">
      <alignment horizontal="center"/>
      <protection hidden="1"/>
    </xf>
    <xf numFmtId="164" fontId="5" fillId="3" borderId="0" xfId="3" applyNumberFormat="1" applyFont="1" applyFill="1" applyBorder="1" applyAlignment="1" applyProtection="1">
      <alignment horizontal="left" vertical="center"/>
      <protection hidden="1"/>
    </xf>
    <xf numFmtId="164" fontId="4" fillId="2" borderId="1" xfId="3" applyNumberFormat="1" applyFont="1" applyFill="1" applyBorder="1" applyAlignment="1" applyProtection="1">
      <alignment horizontal="center" vertical="center"/>
      <protection hidden="1"/>
    </xf>
    <xf numFmtId="169" fontId="19" fillId="5" borderId="0" xfId="0" applyNumberFormat="1" applyFont="1" applyFill="1"/>
    <xf numFmtId="164" fontId="3" fillId="0" borderId="0" xfId="3" applyNumberFormat="1" applyFont="1" applyBorder="1" applyAlignment="1" applyProtection="1">
      <alignment horizontal="left" vertical="center"/>
      <protection hidden="1"/>
    </xf>
    <xf numFmtId="169" fontId="12" fillId="3" borderId="1" xfId="1" applyNumberFormat="1" applyFont="1" applyFill="1" applyBorder="1" applyAlignment="1" applyProtection="1">
      <alignment horizontal="right" vertical="center"/>
      <protection hidden="1"/>
    </xf>
    <xf numFmtId="169" fontId="2" fillId="0" borderId="0" xfId="1" applyNumberFormat="1" applyFont="1"/>
    <xf numFmtId="169" fontId="18" fillId="6" borderId="1" xfId="1" applyNumberFormat="1" applyFont="1" applyFill="1" applyBorder="1" applyAlignment="1" applyProtection="1">
      <alignment horizontal="right" vertical="center"/>
      <protection locked="0"/>
    </xf>
    <xf numFmtId="169" fontId="0" fillId="0" borderId="0" xfId="1" applyNumberFormat="1" applyFont="1"/>
    <xf numFmtId="169" fontId="0" fillId="5" borderId="0" xfId="1" applyNumberFormat="1" applyFont="1" applyFill="1"/>
    <xf numFmtId="169" fontId="17" fillId="3" borderId="1" xfId="1" applyNumberFormat="1" applyFont="1" applyFill="1" applyBorder="1" applyAlignment="1" applyProtection="1">
      <alignment horizontal="right" vertical="center"/>
      <protection hidden="1"/>
    </xf>
    <xf numFmtId="169" fontId="9" fillId="11" borderId="1" xfId="1" applyNumberFormat="1" applyFont="1" applyFill="1" applyBorder="1" applyAlignment="1" applyProtection="1">
      <alignment horizontal="right" vertical="center"/>
      <protection locked="0"/>
    </xf>
    <xf numFmtId="3" fontId="9" fillId="11" borderId="1" xfId="3" applyNumberFormat="1" applyFont="1" applyFill="1" applyBorder="1" applyAlignment="1" applyProtection="1">
      <alignment horizontal="right" vertical="center"/>
      <protection locked="0"/>
    </xf>
    <xf numFmtId="169" fontId="19" fillId="0" borderId="0" xfId="1" applyNumberFormat="1" applyFont="1" applyBorder="1" applyAlignment="1" applyProtection="1">
      <alignment horizontal="right"/>
      <protection hidden="1"/>
    </xf>
    <xf numFmtId="169" fontId="30" fillId="0" borderId="0" xfId="1" applyNumberFormat="1" applyFont="1" applyBorder="1" applyAlignment="1" applyProtection="1">
      <alignment horizontal="right" indent="3"/>
      <protection hidden="1"/>
    </xf>
    <xf numFmtId="169" fontId="3" fillId="11" borderId="14" xfId="1" applyNumberFormat="1" applyFont="1" applyFill="1" applyBorder="1" applyAlignment="1" applyProtection="1">
      <alignment horizontal="right"/>
      <protection hidden="1"/>
    </xf>
    <xf numFmtId="169" fontId="3" fillId="11" borderId="1" xfId="1" applyNumberFormat="1" applyFont="1" applyFill="1" applyBorder="1" applyAlignment="1" applyProtection="1">
      <alignment horizontal="right"/>
      <protection hidden="1"/>
    </xf>
    <xf numFmtId="169" fontId="4" fillId="10" borderId="0" xfId="1" applyNumberFormat="1" applyFont="1" applyFill="1" applyBorder="1" applyAlignment="1" applyProtection="1">
      <alignment horizontal="center"/>
      <protection hidden="1"/>
    </xf>
    <xf numFmtId="169" fontId="3" fillId="11" borderId="1" xfId="1" applyNumberFormat="1" applyFont="1" applyFill="1" applyBorder="1" applyAlignment="1" applyProtection="1">
      <alignment horizontal="left" vertical="center"/>
      <protection hidden="1"/>
    </xf>
    <xf numFmtId="169" fontId="2" fillId="0" borderId="10" xfId="1" applyNumberFormat="1" applyFont="1" applyBorder="1"/>
    <xf numFmtId="169" fontId="2" fillId="0" borderId="12" xfId="1" applyNumberFormat="1" applyFont="1" applyBorder="1"/>
    <xf numFmtId="164" fontId="14" fillId="2" borderId="4" xfId="3" applyNumberFormat="1" applyFont="1" applyFill="1" applyBorder="1" applyAlignment="1" applyProtection="1">
      <alignment horizontal="center" vertical="center"/>
      <protection hidden="1"/>
    </xf>
    <xf numFmtId="164" fontId="14" fillId="2" borderId="5" xfId="3" applyNumberFormat="1" applyFont="1" applyFill="1" applyBorder="1" applyAlignment="1" applyProtection="1">
      <alignment horizontal="center" vertical="center"/>
      <protection hidden="1"/>
    </xf>
    <xf numFmtId="164" fontId="14" fillId="2" borderId="16" xfId="3" applyNumberFormat="1" applyFont="1" applyFill="1" applyBorder="1" applyAlignment="1" applyProtection="1">
      <alignment horizontal="center" vertical="center"/>
      <protection hidden="1"/>
    </xf>
    <xf numFmtId="0" fontId="31" fillId="5" borderId="0" xfId="0" applyFont="1" applyFill="1" applyAlignment="1">
      <alignment horizontal="center" wrapText="1"/>
    </xf>
    <xf numFmtId="164" fontId="14" fillId="2" borderId="1" xfId="3" applyNumberFormat="1" applyFont="1" applyFill="1" applyBorder="1" applyAlignment="1" applyProtection="1">
      <alignment horizontal="center" vertical="center"/>
      <protection hidden="1"/>
    </xf>
    <xf numFmtId="164" fontId="14" fillId="2" borderId="6" xfId="3" applyNumberFormat="1" applyFont="1" applyFill="1" applyBorder="1" applyAlignment="1" applyProtection="1">
      <alignment horizontal="center" vertical="center"/>
      <protection hidden="1"/>
    </xf>
    <xf numFmtId="164" fontId="14" fillId="2" borderId="0" xfId="3" applyNumberFormat="1" applyFont="1" applyFill="1" applyBorder="1" applyAlignment="1" applyProtection="1">
      <alignment horizontal="center" vertical="center"/>
      <protection hidden="1"/>
    </xf>
    <xf numFmtId="3" fontId="24" fillId="2" borderId="3" xfId="0" applyNumberFormat="1" applyFont="1" applyFill="1" applyBorder="1" applyAlignment="1" applyProtection="1">
      <alignment horizontal="center" vertical="center" wrapText="1"/>
      <protection hidden="1"/>
    </xf>
    <xf numFmtId="3" fontId="24" fillId="2" borderId="0" xfId="0" applyNumberFormat="1" applyFont="1" applyFill="1" applyBorder="1" applyAlignment="1" applyProtection="1">
      <alignment horizontal="center" vertical="center" wrapText="1"/>
      <protection hidden="1"/>
    </xf>
    <xf numFmtId="164" fontId="4" fillId="2" borderId="10" xfId="3" applyNumberFormat="1" applyFont="1" applyFill="1" applyBorder="1" applyAlignment="1" applyProtection="1">
      <alignment horizontal="center" vertical="center"/>
      <protection hidden="1"/>
    </xf>
    <xf numFmtId="164" fontId="4" fillId="2" borderId="12" xfId="3" applyNumberFormat="1" applyFont="1" applyFill="1" applyBorder="1" applyAlignment="1" applyProtection="1">
      <alignment horizontal="center" vertical="center"/>
      <protection hidden="1"/>
    </xf>
    <xf numFmtId="3" fontId="15" fillId="2" borderId="3" xfId="0" applyNumberFormat="1" applyFont="1" applyFill="1" applyBorder="1" applyAlignment="1" applyProtection="1">
      <alignment horizontal="center" vertical="center" wrapText="1"/>
      <protection hidden="1"/>
    </xf>
    <xf numFmtId="3" fontId="15" fillId="2" borderId="13" xfId="0" applyNumberFormat="1" applyFont="1" applyFill="1" applyBorder="1" applyAlignment="1" applyProtection="1">
      <alignment horizontal="center" vertical="center" wrapText="1"/>
      <protection hidden="1"/>
    </xf>
    <xf numFmtId="3" fontId="9" fillId="6" borderId="1" xfId="3" applyNumberFormat="1" applyFont="1" applyFill="1" applyBorder="1" applyAlignment="1" applyProtection="1">
      <alignment horizontal="left" vertical="center"/>
      <protection locked="0"/>
    </xf>
    <xf numFmtId="164" fontId="13" fillId="3" borderId="10" xfId="3" applyNumberFormat="1" applyFont="1" applyFill="1" applyBorder="1" applyAlignment="1" applyProtection="1">
      <alignment horizontal="center" vertical="center"/>
      <protection hidden="1"/>
    </xf>
    <xf numFmtId="164" fontId="13" fillId="3" borderId="14" xfId="3" applyNumberFormat="1" applyFont="1" applyFill="1" applyBorder="1" applyAlignment="1" applyProtection="1">
      <alignment horizontal="center" vertical="center"/>
      <protection hidden="1"/>
    </xf>
    <xf numFmtId="167" fontId="27" fillId="5" borderId="0" xfId="3" applyNumberFormat="1" applyFont="1" applyFill="1" applyBorder="1" applyAlignment="1" applyProtection="1">
      <alignment horizontal="center" vertical="center" wrapText="1"/>
      <protection hidden="1"/>
    </xf>
    <xf numFmtId="164" fontId="14" fillId="2" borderId="10" xfId="3" applyNumberFormat="1" applyFont="1" applyFill="1" applyBorder="1" applyAlignment="1" applyProtection="1">
      <alignment horizontal="center" vertical="center"/>
      <protection hidden="1"/>
    </xf>
    <xf numFmtId="164" fontId="14" fillId="2" borderId="12" xfId="3" applyNumberFormat="1" applyFont="1" applyFill="1" applyBorder="1" applyAlignment="1" applyProtection="1">
      <alignment horizontal="center" vertical="center"/>
      <protection hidden="1"/>
    </xf>
    <xf numFmtId="164" fontId="14" fillId="2" borderId="14" xfId="3" applyNumberFormat="1" applyFont="1" applyFill="1" applyBorder="1" applyAlignment="1" applyProtection="1">
      <alignment horizontal="center" vertical="center"/>
      <protection hidden="1"/>
    </xf>
    <xf numFmtId="166" fontId="4" fillId="4" borderId="20" xfId="0" applyNumberFormat="1" applyFont="1" applyFill="1" applyBorder="1" applyAlignment="1" applyProtection="1">
      <alignment horizontal="center" vertical="center"/>
      <protection hidden="1"/>
    </xf>
    <xf numFmtId="166" fontId="4" fillId="4" borderId="21" xfId="0" applyNumberFormat="1" applyFont="1" applyFill="1" applyBorder="1" applyAlignment="1" applyProtection="1">
      <alignment horizontal="center" vertical="center"/>
      <protection hidden="1"/>
    </xf>
    <xf numFmtId="166" fontId="4" fillId="4" borderId="22" xfId="0" applyNumberFormat="1" applyFont="1" applyFill="1" applyBorder="1" applyAlignment="1" applyProtection="1">
      <alignment horizontal="center" vertical="center"/>
      <protection hidden="1"/>
    </xf>
    <xf numFmtId="0" fontId="32" fillId="5" borderId="5" xfId="0" applyFont="1" applyFill="1" applyBorder="1" applyAlignment="1">
      <alignment horizontal="center" vertical="center" wrapText="1"/>
    </xf>
    <xf numFmtId="0" fontId="32" fillId="5" borderId="23" xfId="0" applyFont="1" applyFill="1" applyBorder="1" applyAlignment="1">
      <alignment horizontal="center" vertical="center" wrapText="1"/>
    </xf>
  </cellXfs>
  <cellStyles count="6">
    <cellStyle name="Hipervínculo" xfId="4" builtinId="8"/>
    <cellStyle name="Millares" xfId="1" builtinId="3"/>
    <cellStyle name="Millares [0]_Modelo Financiero ACME Final" xfId="5"/>
    <cellStyle name="Millares_Modelo Financiero ACME Final" xfId="3"/>
    <cellStyle name="Normal" xfId="0" builtinId="0"/>
    <cellStyle name="Porcentaje" xfId="2" builtinId="5"/>
  </cellStyles>
  <dxfs count="3">
    <dxf>
      <font>
        <condense val="0"/>
        <extend val="0"/>
        <color indexed="9"/>
      </font>
      <fill>
        <patternFill>
          <bgColor indexed="51"/>
        </patternFill>
      </fill>
    </dxf>
    <dxf>
      <font>
        <condense val="0"/>
        <extend val="0"/>
        <color indexed="9"/>
      </font>
      <fill>
        <patternFill>
          <bgColor indexed="51"/>
        </patternFill>
      </fill>
    </dxf>
    <dxf>
      <font>
        <condense val="0"/>
        <extend val="0"/>
        <color indexed="9"/>
      </font>
      <fill>
        <patternFill>
          <bgColor indexed="5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1.jpeg"/><Relationship Id="rId4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5.jpeg"/><Relationship Id="rId5" Type="http://schemas.openxmlformats.org/officeDocument/2006/relationships/image" Target="../media/image2.jpeg"/><Relationship Id="rId4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0</xdr:rowOff>
    </xdr:from>
    <xdr:to>
      <xdr:col>0</xdr:col>
      <xdr:colOff>2495550</xdr:colOff>
      <xdr:row>4</xdr:row>
      <xdr:rowOff>171450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90500" y="190500"/>
          <a:ext cx="2305050" cy="7429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701674</xdr:colOff>
      <xdr:row>2</xdr:row>
      <xdr:rowOff>103714</xdr:rowOff>
    </xdr:from>
    <xdr:to>
      <xdr:col>12</xdr:col>
      <xdr:colOff>723899</xdr:colOff>
      <xdr:row>4</xdr:row>
      <xdr:rowOff>133349</xdr:rowOff>
    </xdr:to>
    <xdr:pic>
      <xdr:nvPicPr>
        <xdr:cNvPr id="3" name="Imagen 2" descr="C:\Users\Ginna\Documents\ValleINN\LOGOS\Mi empresa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19" b="19045"/>
        <a:stretch/>
      </xdr:blipFill>
      <xdr:spPr bwMode="auto">
        <a:xfrm>
          <a:off x="10321924" y="484714"/>
          <a:ext cx="1546225" cy="410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171449</xdr:colOff>
      <xdr:row>1</xdr:row>
      <xdr:rowOff>9525</xdr:rowOff>
    </xdr:from>
    <xdr:to>
      <xdr:col>0</xdr:col>
      <xdr:colOff>2314574</xdr:colOff>
      <xdr:row>5</xdr:row>
      <xdr:rowOff>9525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71449" y="190500"/>
          <a:ext cx="2143125" cy="723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11</xdr:col>
      <xdr:colOff>9525</xdr:colOff>
      <xdr:row>3</xdr:row>
      <xdr:rowOff>9524</xdr:rowOff>
    </xdr:from>
    <xdr:to>
      <xdr:col>12</xdr:col>
      <xdr:colOff>714375</xdr:colOff>
      <xdr:row>5</xdr:row>
      <xdr:rowOff>19050</xdr:rowOff>
    </xdr:to>
    <xdr:pic>
      <xdr:nvPicPr>
        <xdr:cNvPr id="3" name="Imagen 2" descr="C:\Users\Ginna\Documents\ValleINN\LOGOS\Mi empresa.JPG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19" b="19045"/>
        <a:stretch/>
      </xdr:blipFill>
      <xdr:spPr bwMode="auto">
        <a:xfrm>
          <a:off x="10067925" y="552449"/>
          <a:ext cx="1466850" cy="37147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171450</xdr:rowOff>
    </xdr:from>
    <xdr:to>
      <xdr:col>0</xdr:col>
      <xdr:colOff>2286000</xdr:colOff>
      <xdr:row>5</xdr:row>
      <xdr:rowOff>9525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52400" y="171450"/>
          <a:ext cx="2133600" cy="7429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11</xdr:col>
      <xdr:colOff>9525</xdr:colOff>
      <xdr:row>2</xdr:row>
      <xdr:rowOff>171449</xdr:rowOff>
    </xdr:from>
    <xdr:to>
      <xdr:col>12</xdr:col>
      <xdr:colOff>714375</xdr:colOff>
      <xdr:row>5</xdr:row>
      <xdr:rowOff>0</xdr:rowOff>
    </xdr:to>
    <xdr:pic>
      <xdr:nvPicPr>
        <xdr:cNvPr id="3" name="Imagen 2" descr="C:\Users\Ginna\Documents\ValleINN\LOGOS\Mi empresa.JPG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19" b="19045"/>
        <a:stretch/>
      </xdr:blipFill>
      <xdr:spPr bwMode="auto">
        <a:xfrm>
          <a:off x="10067925" y="533399"/>
          <a:ext cx="1466850" cy="37147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209549</xdr:colOff>
      <xdr:row>1</xdr:row>
      <xdr:rowOff>19050</xdr:rowOff>
    </xdr:from>
    <xdr:to>
      <xdr:col>0</xdr:col>
      <xdr:colOff>2390774</xdr:colOff>
      <xdr:row>5</xdr:row>
      <xdr:rowOff>57150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209549" y="200025"/>
          <a:ext cx="2181225" cy="762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11</xdr:col>
      <xdr:colOff>0</xdr:colOff>
      <xdr:row>3</xdr:row>
      <xdr:rowOff>19049</xdr:rowOff>
    </xdr:from>
    <xdr:to>
      <xdr:col>12</xdr:col>
      <xdr:colOff>704850</xdr:colOff>
      <xdr:row>5</xdr:row>
      <xdr:rowOff>28575</xdr:rowOff>
    </xdr:to>
    <xdr:pic>
      <xdr:nvPicPr>
        <xdr:cNvPr id="3" name="Imagen 2" descr="C:\Users\Ginna\Documents\ValleINN\LOGOS\Mi empresa.JPG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19" b="19045"/>
        <a:stretch/>
      </xdr:blipFill>
      <xdr:spPr bwMode="auto">
        <a:xfrm>
          <a:off x="10277475" y="561974"/>
          <a:ext cx="1466850" cy="37147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211665</xdr:colOff>
      <xdr:row>0</xdr:row>
      <xdr:rowOff>158750</xdr:rowOff>
    </xdr:from>
    <xdr:to>
      <xdr:col>2</xdr:col>
      <xdr:colOff>2465916</xdr:colOff>
      <xdr:row>5</xdr:row>
      <xdr:rowOff>10584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560915" y="158750"/>
          <a:ext cx="2254251" cy="75141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14</xdr:col>
      <xdr:colOff>13759</xdr:colOff>
      <xdr:row>2</xdr:row>
      <xdr:rowOff>177799</xdr:rowOff>
    </xdr:from>
    <xdr:to>
      <xdr:col>15</xdr:col>
      <xdr:colOff>665692</xdr:colOff>
      <xdr:row>5</xdr:row>
      <xdr:rowOff>9525</xdr:rowOff>
    </xdr:to>
    <xdr:pic>
      <xdr:nvPicPr>
        <xdr:cNvPr id="3" name="Imagen 2" descr="C:\Users\Ginna\Documents\ValleINN\LOGOS\Mi empresa.JPG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19" b="19045"/>
        <a:stretch/>
      </xdr:blipFill>
      <xdr:spPr bwMode="auto">
        <a:xfrm>
          <a:off x="12650259" y="537632"/>
          <a:ext cx="1466850" cy="37147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171450</xdr:rowOff>
    </xdr:from>
    <xdr:to>
      <xdr:col>1</xdr:col>
      <xdr:colOff>171450</xdr:colOff>
      <xdr:row>5</xdr:row>
      <xdr:rowOff>142875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314325" y="352425"/>
          <a:ext cx="1962150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704850</xdr:colOff>
      <xdr:row>3</xdr:row>
      <xdr:rowOff>1</xdr:rowOff>
    </xdr:from>
    <xdr:to>
      <xdr:col>4</xdr:col>
      <xdr:colOff>704850</xdr:colOff>
      <xdr:row>4</xdr:row>
      <xdr:rowOff>129268</xdr:rowOff>
    </xdr:to>
    <xdr:pic>
      <xdr:nvPicPr>
        <xdr:cNvPr id="3" name="Imagen 2" descr="C:\Users\Ginna\Documents\ValleINN\LOGOS\Mi empresa.JPG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19" b="19045"/>
        <a:stretch/>
      </xdr:blipFill>
      <xdr:spPr bwMode="auto">
        <a:xfrm>
          <a:off x="5400675" y="542926"/>
          <a:ext cx="0" cy="31024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2238375</xdr:colOff>
      <xdr:row>1</xdr:row>
      <xdr:rowOff>38100</xdr:rowOff>
    </xdr:from>
    <xdr:to>
      <xdr:col>2</xdr:col>
      <xdr:colOff>2238375</xdr:colOff>
      <xdr:row>3</xdr:row>
      <xdr:rowOff>47625</xdr:rowOff>
    </xdr:to>
    <xdr:pic>
      <xdr:nvPicPr>
        <xdr:cNvPr id="4" name="Imagen 3" descr="C:\Users\Ginna\Documents\ValleINN\LOGOS\Mi emprendimiento.JPG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219075"/>
          <a:ext cx="1533525" cy="371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609600</xdr:colOff>
      <xdr:row>3</xdr:row>
      <xdr:rowOff>19049</xdr:rowOff>
    </xdr:from>
    <xdr:to>
      <xdr:col>3</xdr:col>
      <xdr:colOff>609600</xdr:colOff>
      <xdr:row>5</xdr:row>
      <xdr:rowOff>28575</xdr:rowOff>
    </xdr:to>
    <xdr:pic>
      <xdr:nvPicPr>
        <xdr:cNvPr id="5" name="Imagen 4" descr="C:\Users\Ginna\Documents\ValleINN\LOGOS\Mi empresa.JPG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/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19" b="19045"/>
        <a:stretch/>
      </xdr:blipFill>
      <xdr:spPr bwMode="auto">
        <a:xfrm>
          <a:off x="4191000" y="561974"/>
          <a:ext cx="1466850" cy="37147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1962150</xdr:colOff>
      <xdr:row>4</xdr:row>
      <xdr:rowOff>152400</xdr:rowOff>
    </xdr:to>
    <xdr:pic>
      <xdr:nvPicPr>
        <xdr:cNvPr id="6" name="Imagen 5" descr="C:\Users\Ginna\Documents\ValleINN\LOGOS\Fondo Valle Inn.JPG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323850" y="180975"/>
          <a:ext cx="1962150" cy="695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619125</xdr:colOff>
      <xdr:row>3</xdr:row>
      <xdr:rowOff>28574</xdr:rowOff>
    </xdr:from>
    <xdr:to>
      <xdr:col>4</xdr:col>
      <xdr:colOff>971550</xdr:colOff>
      <xdr:row>5</xdr:row>
      <xdr:rowOff>38100</xdr:rowOff>
    </xdr:to>
    <xdr:pic>
      <xdr:nvPicPr>
        <xdr:cNvPr id="7" name="Imagen 6" descr="C:\Users\Ginna\Documents\ValleINN\LOGOS\Mi empresa.JPG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PicPr/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19" b="19045"/>
        <a:stretch/>
      </xdr:blipFill>
      <xdr:spPr bwMode="auto">
        <a:xfrm>
          <a:off x="4200525" y="571499"/>
          <a:ext cx="1466850" cy="37147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</xdr:row>
      <xdr:rowOff>123825</xdr:rowOff>
    </xdr:from>
    <xdr:to>
      <xdr:col>0</xdr:col>
      <xdr:colOff>123825</xdr:colOff>
      <xdr:row>6</xdr:row>
      <xdr:rowOff>38100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23825" y="485775"/>
          <a:ext cx="2114550" cy="6762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542925</xdr:colOff>
      <xdr:row>4</xdr:row>
      <xdr:rowOff>114301</xdr:rowOff>
    </xdr:from>
    <xdr:to>
      <xdr:col>3</xdr:col>
      <xdr:colOff>542925</xdr:colOff>
      <xdr:row>6</xdr:row>
      <xdr:rowOff>95250</xdr:rowOff>
    </xdr:to>
    <xdr:pic>
      <xdr:nvPicPr>
        <xdr:cNvPr id="3" name="Imagen 2" descr="C:\Users\Ginna\Documents\ValleINN\LOGOS\Mi emprendimiento.JPG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838201"/>
          <a:ext cx="1257300" cy="3619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2047876</xdr:colOff>
      <xdr:row>2</xdr:row>
      <xdr:rowOff>161926</xdr:rowOff>
    </xdr:from>
    <xdr:to>
      <xdr:col>2</xdr:col>
      <xdr:colOff>2047876</xdr:colOff>
      <xdr:row>4</xdr:row>
      <xdr:rowOff>38100</xdr:rowOff>
    </xdr:to>
    <xdr:pic>
      <xdr:nvPicPr>
        <xdr:cNvPr id="4" name="Imagen 3" descr="C:\Users\Ginna\Documents\ValleINN\LOGOS\Mi empresa.JPG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19" b="19045"/>
        <a:stretch/>
      </xdr:blipFill>
      <xdr:spPr bwMode="auto">
        <a:xfrm>
          <a:off x="2486026" y="523876"/>
          <a:ext cx="1352549" cy="2571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2133600</xdr:colOff>
      <xdr:row>5</xdr:row>
      <xdr:rowOff>66675</xdr:rowOff>
    </xdr:to>
    <xdr:pic>
      <xdr:nvPicPr>
        <xdr:cNvPr id="5" name="Imagen 4" descr="C:\Users\Ginna\Documents\ValleINN\LOGOS\Fondo Valle Inn.JPG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/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438150" y="180975"/>
          <a:ext cx="2133600" cy="790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514351</xdr:colOff>
      <xdr:row>4</xdr:row>
      <xdr:rowOff>9523</xdr:rowOff>
    </xdr:from>
    <xdr:to>
      <xdr:col>4</xdr:col>
      <xdr:colOff>904876</xdr:colOff>
      <xdr:row>6</xdr:row>
      <xdr:rowOff>66674</xdr:rowOff>
    </xdr:to>
    <xdr:pic>
      <xdr:nvPicPr>
        <xdr:cNvPr id="6" name="Imagen 5" descr="C:\Users\Ginna\Documents\ValleINN\LOGOS\Mi empresa.JPG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PicPr/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19" b="19045"/>
        <a:stretch/>
      </xdr:blipFill>
      <xdr:spPr bwMode="auto">
        <a:xfrm>
          <a:off x="3105151" y="733423"/>
          <a:ext cx="1352550" cy="4191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114300</xdr:rowOff>
    </xdr:from>
    <xdr:to>
      <xdr:col>2</xdr:col>
      <xdr:colOff>209550</xdr:colOff>
      <xdr:row>5</xdr:row>
      <xdr:rowOff>76201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71450" y="114300"/>
          <a:ext cx="2533650" cy="86677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8</xdr:col>
      <xdr:colOff>152400</xdr:colOff>
      <xdr:row>2</xdr:row>
      <xdr:rowOff>161925</xdr:rowOff>
    </xdr:from>
    <xdr:to>
      <xdr:col>11</xdr:col>
      <xdr:colOff>19050</xdr:colOff>
      <xdr:row>5</xdr:row>
      <xdr:rowOff>133349</xdr:rowOff>
    </xdr:to>
    <xdr:pic>
      <xdr:nvPicPr>
        <xdr:cNvPr id="4" name="Imagen 3" descr="C:\Users\Ginna\Documents\ValleINN\LOGOS\Mi empresa.JPG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19" b="19045"/>
        <a:stretch/>
      </xdr:blipFill>
      <xdr:spPr bwMode="auto">
        <a:xfrm>
          <a:off x="11296650" y="523875"/>
          <a:ext cx="2152650" cy="51434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nna/Desktop/Modelo%20Financiero%20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Bases"/>
      <sheetName val="Precios Ventas"/>
      <sheetName val="Costos  Unitarios de MP"/>
      <sheetName val="Proceso Producción"/>
      <sheetName val="Costo MO Directa"/>
      <sheetName val="Otros Costos Fabricación"/>
      <sheetName val="Gastos Admon y Ventas"/>
      <sheetName val=" Inversiones Fijas y Diferidas"/>
      <sheetName val="Capital de Trabajo"/>
      <sheetName val="Estructura de Capital"/>
      <sheetName val="Plan Inversión y Financiación"/>
      <sheetName val="Márgenes por Productos"/>
      <sheetName val="P&amp;G"/>
      <sheetName val="Balance"/>
      <sheetName val="Flujo de Caja"/>
      <sheetName val="Producción"/>
      <sheetName val="Gráfico2"/>
      <sheetName val="Gráfico1"/>
      <sheetName val="Salidas"/>
      <sheetName val="Semovientes"/>
      <sheetName val="Permane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2:M174"/>
  <sheetViews>
    <sheetView tabSelected="1" zoomScaleNormal="100" workbookViewId="0">
      <selection activeCell="A7" sqref="A7:M7"/>
    </sheetView>
  </sheetViews>
  <sheetFormatPr baseColWidth="10" defaultRowHeight="15" x14ac:dyDescent="0.25"/>
  <cols>
    <col min="1" max="1" width="41.42578125" style="51" bestFit="1" customWidth="1"/>
    <col min="2" max="16384" width="11.42578125" style="51"/>
  </cols>
  <sheetData>
    <row r="2" spans="1:13" x14ac:dyDescent="0.25">
      <c r="A2"/>
    </row>
    <row r="4" spans="1:13" x14ac:dyDescent="0.25">
      <c r="B4" s="133" t="s">
        <v>127</v>
      </c>
      <c r="C4" s="133"/>
      <c r="D4" s="133"/>
      <c r="E4" s="133"/>
      <c r="F4" s="133"/>
      <c r="G4" s="133"/>
      <c r="H4" s="133"/>
      <c r="I4" s="133"/>
      <c r="J4" s="133"/>
    </row>
    <row r="5" spans="1:13" x14ac:dyDescent="0.25">
      <c r="B5" s="133"/>
      <c r="C5" s="133"/>
      <c r="D5" s="133"/>
      <c r="E5" s="133"/>
      <c r="F5" s="133"/>
      <c r="G5" s="133"/>
      <c r="H5" s="133"/>
      <c r="I5" s="133"/>
      <c r="J5" s="133"/>
    </row>
    <row r="7" spans="1:13" ht="26.25" customHeight="1" thickBot="1" x14ac:dyDescent="0.3">
      <c r="A7" s="130" t="s">
        <v>116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2"/>
    </row>
    <row r="8" spans="1:13" x14ac:dyDescent="0.25">
      <c r="A8"/>
      <c r="B8" s="12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2" t="s">
        <v>29</v>
      </c>
      <c r="H8" s="12" t="s">
        <v>30</v>
      </c>
      <c r="I8" s="12" t="s">
        <v>31</v>
      </c>
      <c r="J8" s="12" t="s">
        <v>32</v>
      </c>
      <c r="K8" s="12" t="s">
        <v>33</v>
      </c>
      <c r="L8" s="12" t="s">
        <v>34</v>
      </c>
      <c r="M8" s="12" t="s">
        <v>35</v>
      </c>
    </row>
    <row r="9" spans="1:13" x14ac:dyDescent="0.25">
      <c r="A9" s="1" t="s">
        <v>92</v>
      </c>
      <c r="B9"/>
      <c r="C9"/>
      <c r="D9"/>
      <c r="E9"/>
      <c r="F9"/>
      <c r="G9"/>
      <c r="H9"/>
      <c r="I9"/>
      <c r="J9"/>
      <c r="K9"/>
      <c r="L9"/>
      <c r="M9"/>
    </row>
    <row r="10" spans="1:13" x14ac:dyDescent="0.25">
      <c r="A10" s="2" t="s">
        <v>44</v>
      </c>
      <c r="B10" s="29">
        <f>+'Ventas-Ingresos'!B25</f>
        <v>0</v>
      </c>
      <c r="C10" s="29">
        <f>+'Ventas-Ingresos'!C25</f>
        <v>0</v>
      </c>
      <c r="D10" s="29">
        <f>+'Ventas-Ingresos'!D25</f>
        <v>0</v>
      </c>
      <c r="E10" s="29">
        <f>+'Ventas-Ingresos'!E25</f>
        <v>0</v>
      </c>
      <c r="F10" s="29">
        <f>+'Ventas-Ingresos'!F25</f>
        <v>0</v>
      </c>
      <c r="G10" s="29">
        <f>+'Ventas-Ingresos'!G25</f>
        <v>0</v>
      </c>
      <c r="H10" s="29">
        <f>+'Ventas-Ingresos'!H25</f>
        <v>0</v>
      </c>
      <c r="I10" s="29">
        <f>+'Ventas-Ingresos'!I25</f>
        <v>0</v>
      </c>
      <c r="J10" s="29">
        <f>+'Ventas-Ingresos'!J25</f>
        <v>0</v>
      </c>
      <c r="K10" s="29">
        <f>+'Ventas-Ingresos'!K25</f>
        <v>0</v>
      </c>
      <c r="L10" s="29">
        <f>+'Ventas-Ingresos'!L25</f>
        <v>0</v>
      </c>
      <c r="M10" s="29">
        <f>+'Ventas-Ingresos'!M25</f>
        <v>0</v>
      </c>
    </row>
    <row r="11" spans="1:13" x14ac:dyDescent="0.25">
      <c r="A11" s="2" t="s">
        <v>45</v>
      </c>
      <c r="B11" s="29">
        <f>+'Ventas-Ingresos'!B26</f>
        <v>0</v>
      </c>
      <c r="C11" s="29">
        <f>+'Ventas-Ingresos'!C26</f>
        <v>0</v>
      </c>
      <c r="D11" s="29">
        <f>+'Ventas-Ingresos'!D26</f>
        <v>0</v>
      </c>
      <c r="E11" s="29">
        <f>+'Ventas-Ingresos'!E26</f>
        <v>0</v>
      </c>
      <c r="F11" s="29">
        <f>+'Ventas-Ingresos'!F26</f>
        <v>0</v>
      </c>
      <c r="G11" s="29">
        <f>+'Ventas-Ingresos'!G26</f>
        <v>0</v>
      </c>
      <c r="H11" s="29">
        <f>+'Ventas-Ingresos'!H26</f>
        <v>0</v>
      </c>
      <c r="I11" s="29">
        <f>+'Ventas-Ingresos'!I26</f>
        <v>0</v>
      </c>
      <c r="J11" s="29">
        <f>+'Ventas-Ingresos'!J26</f>
        <v>0</v>
      </c>
      <c r="K11" s="29">
        <f>+'Ventas-Ingresos'!K26</f>
        <v>0</v>
      </c>
      <c r="L11" s="29">
        <f>+'Ventas-Ingresos'!L26</f>
        <v>0</v>
      </c>
      <c r="M11" s="29">
        <f>+'Ventas-Ingresos'!M26</f>
        <v>0</v>
      </c>
    </row>
    <row r="12" spans="1:13" x14ac:dyDescent="0.25">
      <c r="A12" s="2" t="s">
        <v>46</v>
      </c>
      <c r="B12" s="29">
        <f>+'Ventas-Ingresos'!B27</f>
        <v>0</v>
      </c>
      <c r="C12" s="29">
        <f>+'Ventas-Ingresos'!C27</f>
        <v>0</v>
      </c>
      <c r="D12" s="29">
        <f>+'Ventas-Ingresos'!D27</f>
        <v>0</v>
      </c>
      <c r="E12" s="29">
        <f>+'Ventas-Ingresos'!E27</f>
        <v>0</v>
      </c>
      <c r="F12" s="29">
        <f>+'Ventas-Ingresos'!F27</f>
        <v>0</v>
      </c>
      <c r="G12" s="29">
        <f>+'Ventas-Ingresos'!G27</f>
        <v>0</v>
      </c>
      <c r="H12" s="29">
        <f>+'Ventas-Ingresos'!H27</f>
        <v>0</v>
      </c>
      <c r="I12" s="29">
        <f>+'Ventas-Ingresos'!I27</f>
        <v>0</v>
      </c>
      <c r="J12" s="29">
        <f>+'Ventas-Ingresos'!J27</f>
        <v>0</v>
      </c>
      <c r="K12" s="29">
        <f>+'Ventas-Ingresos'!K27</f>
        <v>0</v>
      </c>
      <c r="L12" s="29">
        <f>+'Ventas-Ingresos'!L27</f>
        <v>0</v>
      </c>
      <c r="M12" s="29">
        <f>+'Ventas-Ingresos'!M27</f>
        <v>0</v>
      </c>
    </row>
    <row r="13" spans="1:13" x14ac:dyDescent="0.25">
      <c r="A13" s="2" t="s">
        <v>47</v>
      </c>
      <c r="B13" s="29">
        <f>+'Ventas-Ingresos'!B28</f>
        <v>0</v>
      </c>
      <c r="C13" s="29">
        <f>+'Ventas-Ingresos'!C28</f>
        <v>0</v>
      </c>
      <c r="D13" s="29">
        <f>+'Ventas-Ingresos'!D28</f>
        <v>0</v>
      </c>
      <c r="E13" s="29">
        <f>+'Ventas-Ingresos'!E28</f>
        <v>0</v>
      </c>
      <c r="F13" s="29">
        <f>+'Ventas-Ingresos'!F28</f>
        <v>0</v>
      </c>
      <c r="G13" s="29">
        <f>+'Ventas-Ingresos'!G28</f>
        <v>0</v>
      </c>
      <c r="H13" s="29">
        <f>+'Ventas-Ingresos'!H28</f>
        <v>0</v>
      </c>
      <c r="I13" s="29">
        <f>+'Ventas-Ingresos'!I28</f>
        <v>0</v>
      </c>
      <c r="J13" s="29">
        <f>+'Ventas-Ingresos'!J28</f>
        <v>0</v>
      </c>
      <c r="K13" s="29">
        <f>+'Ventas-Ingresos'!K28</f>
        <v>0</v>
      </c>
      <c r="L13" s="29">
        <f>+'Ventas-Ingresos'!L28</f>
        <v>0</v>
      </c>
      <c r="M13" s="29">
        <f>+'Ventas-Ingresos'!M28</f>
        <v>0</v>
      </c>
    </row>
    <row r="14" spans="1:13" x14ac:dyDescent="0.25">
      <c r="A14" s="2" t="s">
        <v>48</v>
      </c>
      <c r="B14" s="29">
        <f>+'Ventas-Ingresos'!B29</f>
        <v>0</v>
      </c>
      <c r="C14" s="29">
        <f>+'Ventas-Ingresos'!C29</f>
        <v>0</v>
      </c>
      <c r="D14" s="29">
        <f>+'Ventas-Ingresos'!D29</f>
        <v>0</v>
      </c>
      <c r="E14" s="29">
        <f>+'Ventas-Ingresos'!E29</f>
        <v>0</v>
      </c>
      <c r="F14" s="29">
        <f>+'Ventas-Ingresos'!F29</f>
        <v>0</v>
      </c>
      <c r="G14" s="29">
        <f>+'Ventas-Ingresos'!G29</f>
        <v>0</v>
      </c>
      <c r="H14" s="29">
        <f>+'Ventas-Ingresos'!H29</f>
        <v>0</v>
      </c>
      <c r="I14" s="29">
        <f>+'Ventas-Ingresos'!I29</f>
        <v>0</v>
      </c>
      <c r="J14" s="29">
        <f>+'Ventas-Ingresos'!J29</f>
        <v>0</v>
      </c>
      <c r="K14" s="29">
        <f>+'Ventas-Ingresos'!K29</f>
        <v>0</v>
      </c>
      <c r="L14" s="29">
        <f>+'Ventas-Ingresos'!L29</f>
        <v>0</v>
      </c>
      <c r="M14" s="29">
        <f>+'Ventas-Ingresos'!M29</f>
        <v>0</v>
      </c>
    </row>
    <row r="15" spans="1:13" x14ac:dyDescent="0.25">
      <c r="A15" s="32" t="s">
        <v>49</v>
      </c>
      <c r="B15" s="29">
        <f>+'Otros Ingresos'!B25</f>
        <v>0</v>
      </c>
      <c r="C15" s="29">
        <f>+'Otros Ingresos'!C25</f>
        <v>0</v>
      </c>
      <c r="D15" s="29">
        <f>+'Otros Ingresos'!D25</f>
        <v>0</v>
      </c>
      <c r="E15" s="29">
        <f>+'Otros Ingresos'!E25</f>
        <v>0</v>
      </c>
      <c r="F15" s="29">
        <f>+'Otros Ingresos'!F25</f>
        <v>0</v>
      </c>
      <c r="G15" s="29">
        <f>+'Otros Ingresos'!G25</f>
        <v>0</v>
      </c>
      <c r="H15" s="29">
        <f>+'Otros Ingresos'!H25</f>
        <v>0</v>
      </c>
      <c r="I15" s="29">
        <f>+'Otros Ingresos'!I25</f>
        <v>0</v>
      </c>
      <c r="J15" s="29">
        <f>+'Otros Ingresos'!J25</f>
        <v>0</v>
      </c>
      <c r="K15" s="29">
        <f>+'Otros Ingresos'!K25</f>
        <v>0</v>
      </c>
      <c r="L15" s="29">
        <f>+'Otros Ingresos'!L25</f>
        <v>0</v>
      </c>
      <c r="M15" s="29">
        <f>+'Otros Ingresos'!M25</f>
        <v>0</v>
      </c>
    </row>
    <row r="16" spans="1:13" x14ac:dyDescent="0.25">
      <c r="A16" s="32" t="s">
        <v>50</v>
      </c>
      <c r="B16" s="29">
        <f>+'Otros Ingresos'!B26</f>
        <v>0</v>
      </c>
      <c r="C16" s="29">
        <f>+'Otros Ingresos'!C26</f>
        <v>0</v>
      </c>
      <c r="D16" s="29">
        <f>+'Otros Ingresos'!D26</f>
        <v>0</v>
      </c>
      <c r="E16" s="29">
        <f>+'Otros Ingresos'!E26</f>
        <v>0</v>
      </c>
      <c r="F16" s="29">
        <f>+'Otros Ingresos'!F26</f>
        <v>0</v>
      </c>
      <c r="G16" s="29">
        <f>+'Otros Ingresos'!G26</f>
        <v>0</v>
      </c>
      <c r="H16" s="29">
        <f>+'Otros Ingresos'!H26</f>
        <v>0</v>
      </c>
      <c r="I16" s="29">
        <f>+'Otros Ingresos'!I26</f>
        <v>0</v>
      </c>
      <c r="J16" s="29">
        <f>+'Otros Ingresos'!J26</f>
        <v>0</v>
      </c>
      <c r="K16" s="29">
        <f>+'Otros Ingresos'!K26</f>
        <v>0</v>
      </c>
      <c r="L16" s="29">
        <f>+'Otros Ingresos'!L26</f>
        <v>0</v>
      </c>
      <c r="M16" s="29">
        <f>+'Otros Ingresos'!M26</f>
        <v>0</v>
      </c>
    </row>
    <row r="17" spans="1:13" x14ac:dyDescent="0.25">
      <c r="A17" s="32" t="s">
        <v>51</v>
      </c>
      <c r="B17" s="29">
        <f>+'Otros Ingresos'!B27</f>
        <v>0</v>
      </c>
      <c r="C17" s="29">
        <f>+'Otros Ingresos'!C27</f>
        <v>0</v>
      </c>
      <c r="D17" s="29">
        <f>+'Otros Ingresos'!D27</f>
        <v>0</v>
      </c>
      <c r="E17" s="29">
        <f>+'Otros Ingresos'!E27</f>
        <v>0</v>
      </c>
      <c r="F17" s="29">
        <f>+'Otros Ingresos'!F27</f>
        <v>0</v>
      </c>
      <c r="G17" s="29">
        <f>+'Otros Ingresos'!G27</f>
        <v>0</v>
      </c>
      <c r="H17" s="29">
        <f>+'Otros Ingresos'!H27</f>
        <v>0</v>
      </c>
      <c r="I17" s="29">
        <f>+'Otros Ingresos'!I27</f>
        <v>0</v>
      </c>
      <c r="J17" s="29">
        <f>+'Otros Ingresos'!J27</f>
        <v>0</v>
      </c>
      <c r="K17" s="29">
        <f>+'Otros Ingresos'!K27</f>
        <v>0</v>
      </c>
      <c r="L17" s="29">
        <f>+'Otros Ingresos'!L27</f>
        <v>0</v>
      </c>
      <c r="M17" s="29">
        <f>+'Otros Ingresos'!M27</f>
        <v>0</v>
      </c>
    </row>
    <row r="18" spans="1:13" x14ac:dyDescent="0.25">
      <c r="A18" s="33" t="s">
        <v>52</v>
      </c>
      <c r="B18" s="114">
        <f>SUM(B10:B17)</f>
        <v>0</v>
      </c>
      <c r="C18" s="114">
        <f t="shared" ref="C18:M18" si="0">SUM(C10:C17)</f>
        <v>0</v>
      </c>
      <c r="D18" s="114">
        <f t="shared" si="0"/>
        <v>0</v>
      </c>
      <c r="E18" s="114">
        <f t="shared" si="0"/>
        <v>0</v>
      </c>
      <c r="F18" s="114">
        <f t="shared" si="0"/>
        <v>0</v>
      </c>
      <c r="G18" s="114">
        <f t="shared" si="0"/>
        <v>0</v>
      </c>
      <c r="H18" s="114">
        <f t="shared" si="0"/>
        <v>0</v>
      </c>
      <c r="I18" s="114">
        <f t="shared" si="0"/>
        <v>0</v>
      </c>
      <c r="J18" s="114">
        <f t="shared" si="0"/>
        <v>0</v>
      </c>
      <c r="K18" s="114">
        <f t="shared" si="0"/>
        <v>0</v>
      </c>
      <c r="L18" s="114">
        <f t="shared" si="0"/>
        <v>0</v>
      </c>
      <c r="M18" s="114">
        <f t="shared" si="0"/>
        <v>0</v>
      </c>
    </row>
    <row r="19" spans="1:13" x14ac:dyDescent="0.25">
      <c r="A19"/>
    </row>
    <row r="20" spans="1:13" x14ac:dyDescent="0.25">
      <c r="A20" s="1" t="s">
        <v>0</v>
      </c>
    </row>
    <row r="21" spans="1:13" x14ac:dyDescent="0.25">
      <c r="A21" s="34" t="s">
        <v>1</v>
      </c>
      <c r="B21" s="115">
        <f t="shared" ref="B21:M21" si="1">SUM(B22:B26)</f>
        <v>0</v>
      </c>
      <c r="C21" s="115">
        <f t="shared" si="1"/>
        <v>0</v>
      </c>
      <c r="D21" s="115">
        <f t="shared" si="1"/>
        <v>0</v>
      </c>
      <c r="E21" s="115">
        <f t="shared" si="1"/>
        <v>0</v>
      </c>
      <c r="F21" s="115">
        <f t="shared" si="1"/>
        <v>0</v>
      </c>
      <c r="G21" s="115">
        <f t="shared" si="1"/>
        <v>0</v>
      </c>
      <c r="H21" s="115">
        <f t="shared" si="1"/>
        <v>0</v>
      </c>
      <c r="I21" s="115">
        <f t="shared" si="1"/>
        <v>0</v>
      </c>
      <c r="J21" s="115">
        <f t="shared" si="1"/>
        <v>0</v>
      </c>
      <c r="K21" s="115">
        <f t="shared" si="1"/>
        <v>0</v>
      </c>
      <c r="L21" s="115">
        <f t="shared" si="1"/>
        <v>0</v>
      </c>
      <c r="M21" s="115">
        <f t="shared" si="1"/>
        <v>0</v>
      </c>
    </row>
    <row r="22" spans="1:13" x14ac:dyDescent="0.25">
      <c r="A22" s="2" t="s">
        <v>44</v>
      </c>
      <c r="B22" s="29">
        <f>+Costos!B48</f>
        <v>0</v>
      </c>
      <c r="C22" s="29">
        <f>+Costos!C48</f>
        <v>0</v>
      </c>
      <c r="D22" s="29">
        <f>+Costos!D48</f>
        <v>0</v>
      </c>
      <c r="E22" s="29">
        <f>+Costos!E48</f>
        <v>0</v>
      </c>
      <c r="F22" s="29">
        <f>+Costos!F48</f>
        <v>0</v>
      </c>
      <c r="G22" s="29">
        <f>+Costos!G48</f>
        <v>0</v>
      </c>
      <c r="H22" s="29">
        <f>+Costos!H48</f>
        <v>0</v>
      </c>
      <c r="I22" s="29">
        <f>+Costos!I48</f>
        <v>0</v>
      </c>
      <c r="J22" s="29">
        <f>+Costos!J48</f>
        <v>0</v>
      </c>
      <c r="K22" s="29">
        <f>+Costos!K48</f>
        <v>0</v>
      </c>
      <c r="L22" s="29">
        <f>+Costos!L48</f>
        <v>0</v>
      </c>
      <c r="M22" s="29">
        <f>+Costos!M48</f>
        <v>0</v>
      </c>
    </row>
    <row r="23" spans="1:13" x14ac:dyDescent="0.25">
      <c r="A23" s="2" t="s">
        <v>45</v>
      </c>
      <c r="B23" s="29">
        <f>+Costos!B49</f>
        <v>0</v>
      </c>
      <c r="C23" s="29">
        <f>+Costos!C49</f>
        <v>0</v>
      </c>
      <c r="D23" s="29">
        <f>+Costos!D49</f>
        <v>0</v>
      </c>
      <c r="E23" s="29">
        <f>+Costos!E49</f>
        <v>0</v>
      </c>
      <c r="F23" s="29">
        <f>+Costos!F49</f>
        <v>0</v>
      </c>
      <c r="G23" s="29">
        <f>+Costos!G49</f>
        <v>0</v>
      </c>
      <c r="H23" s="29">
        <f>+Costos!H49</f>
        <v>0</v>
      </c>
      <c r="I23" s="29">
        <f>+Costos!I49</f>
        <v>0</v>
      </c>
      <c r="J23" s="29">
        <f>+Costos!J49</f>
        <v>0</v>
      </c>
      <c r="K23" s="29">
        <f>+Costos!K49</f>
        <v>0</v>
      </c>
      <c r="L23" s="29">
        <f>+Costos!L49</f>
        <v>0</v>
      </c>
      <c r="M23" s="29">
        <f>+Costos!M49</f>
        <v>0</v>
      </c>
    </row>
    <row r="24" spans="1:13" x14ac:dyDescent="0.25">
      <c r="A24" s="2" t="s">
        <v>46</v>
      </c>
      <c r="B24" s="29">
        <f>+Costos!B50</f>
        <v>0</v>
      </c>
      <c r="C24" s="29">
        <f>+Costos!C50</f>
        <v>0</v>
      </c>
      <c r="D24" s="29">
        <f>+Costos!D50</f>
        <v>0</v>
      </c>
      <c r="E24" s="29">
        <f>+Costos!E50</f>
        <v>0</v>
      </c>
      <c r="F24" s="29">
        <f>+Costos!F50</f>
        <v>0</v>
      </c>
      <c r="G24" s="29">
        <f>+Costos!G50</f>
        <v>0</v>
      </c>
      <c r="H24" s="29">
        <f>+Costos!H50</f>
        <v>0</v>
      </c>
      <c r="I24" s="29">
        <f>+Costos!I50</f>
        <v>0</v>
      </c>
      <c r="J24" s="29">
        <f>+Costos!J50</f>
        <v>0</v>
      </c>
      <c r="K24" s="29">
        <f>+Costos!K50</f>
        <v>0</v>
      </c>
      <c r="L24" s="29">
        <f>+Costos!L50</f>
        <v>0</v>
      </c>
      <c r="M24" s="29">
        <f>+Costos!M50</f>
        <v>0</v>
      </c>
    </row>
    <row r="25" spans="1:13" x14ac:dyDescent="0.25">
      <c r="A25" s="2" t="s">
        <v>47</v>
      </c>
      <c r="B25" s="29">
        <f>+Costos!B51</f>
        <v>0</v>
      </c>
      <c r="C25" s="29">
        <f>+Costos!C51</f>
        <v>0</v>
      </c>
      <c r="D25" s="29">
        <f>+Costos!D51</f>
        <v>0</v>
      </c>
      <c r="E25" s="29">
        <f>+Costos!E51</f>
        <v>0</v>
      </c>
      <c r="F25" s="29">
        <f>+Costos!F51</f>
        <v>0</v>
      </c>
      <c r="G25" s="29">
        <f>+Costos!G51</f>
        <v>0</v>
      </c>
      <c r="H25" s="29">
        <f>+Costos!H51</f>
        <v>0</v>
      </c>
      <c r="I25" s="29">
        <f>+Costos!I51</f>
        <v>0</v>
      </c>
      <c r="J25" s="29">
        <f>+Costos!J51</f>
        <v>0</v>
      </c>
      <c r="K25" s="29">
        <f>+Costos!K51</f>
        <v>0</v>
      </c>
      <c r="L25" s="29">
        <f>+Costos!L51</f>
        <v>0</v>
      </c>
      <c r="M25" s="29">
        <f>+Costos!M51</f>
        <v>0</v>
      </c>
    </row>
    <row r="26" spans="1:13" x14ac:dyDescent="0.25">
      <c r="A26" s="2" t="s">
        <v>48</v>
      </c>
      <c r="B26" s="29">
        <f>+Costos!B52</f>
        <v>0</v>
      </c>
      <c r="C26" s="29">
        <f>+Costos!C52</f>
        <v>0</v>
      </c>
      <c r="D26" s="29">
        <f>+Costos!D52</f>
        <v>0</v>
      </c>
      <c r="E26" s="29">
        <f>+Costos!E52</f>
        <v>0</v>
      </c>
      <c r="F26" s="29">
        <f>+Costos!F52</f>
        <v>0</v>
      </c>
      <c r="G26" s="29">
        <f>+Costos!G52</f>
        <v>0</v>
      </c>
      <c r="H26" s="29">
        <f>+Costos!H52</f>
        <v>0</v>
      </c>
      <c r="I26" s="29">
        <f>+Costos!I52</f>
        <v>0</v>
      </c>
      <c r="J26" s="29">
        <f>+Costos!J52</f>
        <v>0</v>
      </c>
      <c r="K26" s="29">
        <f>+Costos!K52</f>
        <v>0</v>
      </c>
      <c r="L26" s="29">
        <f>+Costos!L52</f>
        <v>0</v>
      </c>
      <c r="M26" s="29">
        <f>+Costos!M52</f>
        <v>0</v>
      </c>
    </row>
    <row r="27" spans="1:13" x14ac:dyDescent="0.25">
      <c r="A27" s="34" t="s">
        <v>2</v>
      </c>
      <c r="B27" s="115">
        <f t="shared" ref="B27:M27" si="2">SUM(B28:B32)</f>
        <v>0</v>
      </c>
      <c r="C27" s="115">
        <f t="shared" si="2"/>
        <v>0</v>
      </c>
      <c r="D27" s="115">
        <f t="shared" si="2"/>
        <v>0</v>
      </c>
      <c r="E27" s="115">
        <f t="shared" si="2"/>
        <v>0</v>
      </c>
      <c r="F27" s="115">
        <f t="shared" si="2"/>
        <v>0</v>
      </c>
      <c r="G27" s="115">
        <f t="shared" si="2"/>
        <v>0</v>
      </c>
      <c r="H27" s="115">
        <f t="shared" si="2"/>
        <v>0</v>
      </c>
      <c r="I27" s="115">
        <f t="shared" si="2"/>
        <v>0</v>
      </c>
      <c r="J27" s="115">
        <f t="shared" si="2"/>
        <v>0</v>
      </c>
      <c r="K27" s="115">
        <f t="shared" si="2"/>
        <v>0</v>
      </c>
      <c r="L27" s="115">
        <f t="shared" si="2"/>
        <v>0</v>
      </c>
      <c r="M27" s="115">
        <f t="shared" si="2"/>
        <v>0</v>
      </c>
    </row>
    <row r="28" spans="1:13" x14ac:dyDescent="0.25">
      <c r="A28" s="2" t="s">
        <v>44</v>
      </c>
      <c r="B28" s="29">
        <f>+Costos!B56</f>
        <v>0</v>
      </c>
      <c r="C28" s="29">
        <f>+Costos!C56</f>
        <v>0</v>
      </c>
      <c r="D28" s="29">
        <f>+Costos!D56</f>
        <v>0</v>
      </c>
      <c r="E28" s="29">
        <f>+Costos!E56</f>
        <v>0</v>
      </c>
      <c r="F28" s="29">
        <f>+Costos!F56</f>
        <v>0</v>
      </c>
      <c r="G28" s="29">
        <f>+Costos!G56</f>
        <v>0</v>
      </c>
      <c r="H28" s="29">
        <f>+Costos!H56</f>
        <v>0</v>
      </c>
      <c r="I28" s="29">
        <f>+Costos!I56</f>
        <v>0</v>
      </c>
      <c r="J28" s="29">
        <f>+Costos!J56</f>
        <v>0</v>
      </c>
      <c r="K28" s="29">
        <f>+Costos!K56</f>
        <v>0</v>
      </c>
      <c r="L28" s="29">
        <f>+Costos!L56</f>
        <v>0</v>
      </c>
      <c r="M28" s="29">
        <f>+Costos!M56</f>
        <v>0</v>
      </c>
    </row>
    <row r="29" spans="1:13" x14ac:dyDescent="0.25">
      <c r="A29" s="2" t="s">
        <v>45</v>
      </c>
      <c r="B29" s="29">
        <f>+Costos!B57</f>
        <v>0</v>
      </c>
      <c r="C29" s="29">
        <f>+Costos!C57</f>
        <v>0</v>
      </c>
      <c r="D29" s="29">
        <f>+Costos!D57</f>
        <v>0</v>
      </c>
      <c r="E29" s="29">
        <f>+Costos!E57</f>
        <v>0</v>
      </c>
      <c r="F29" s="29">
        <f>+Costos!F57</f>
        <v>0</v>
      </c>
      <c r="G29" s="29">
        <f>+Costos!G57</f>
        <v>0</v>
      </c>
      <c r="H29" s="29">
        <f>+Costos!H57</f>
        <v>0</v>
      </c>
      <c r="I29" s="29">
        <f>+Costos!I57</f>
        <v>0</v>
      </c>
      <c r="J29" s="29">
        <f>+Costos!J57</f>
        <v>0</v>
      </c>
      <c r="K29" s="29">
        <f>+Costos!K57</f>
        <v>0</v>
      </c>
      <c r="L29" s="29">
        <f>+Costos!L57</f>
        <v>0</v>
      </c>
      <c r="M29" s="29">
        <f>+Costos!M57</f>
        <v>0</v>
      </c>
    </row>
    <row r="30" spans="1:13" x14ac:dyDescent="0.25">
      <c r="A30" s="2" t="s">
        <v>46</v>
      </c>
      <c r="B30" s="29">
        <f>+Costos!B58</f>
        <v>0</v>
      </c>
      <c r="C30" s="29">
        <f>+Costos!C58</f>
        <v>0</v>
      </c>
      <c r="D30" s="29">
        <f>+Costos!D58</f>
        <v>0</v>
      </c>
      <c r="E30" s="29">
        <f>+Costos!E58</f>
        <v>0</v>
      </c>
      <c r="F30" s="29">
        <f>+Costos!F58</f>
        <v>0</v>
      </c>
      <c r="G30" s="29">
        <f>+Costos!G58</f>
        <v>0</v>
      </c>
      <c r="H30" s="29">
        <f>+Costos!H58</f>
        <v>0</v>
      </c>
      <c r="I30" s="29">
        <f>+Costos!I58</f>
        <v>0</v>
      </c>
      <c r="J30" s="29">
        <f>+Costos!J58</f>
        <v>0</v>
      </c>
      <c r="K30" s="29">
        <f>+Costos!K58</f>
        <v>0</v>
      </c>
      <c r="L30" s="29">
        <f>+Costos!L58</f>
        <v>0</v>
      </c>
      <c r="M30" s="29">
        <f>+Costos!M58</f>
        <v>0</v>
      </c>
    </row>
    <row r="31" spans="1:13" x14ac:dyDescent="0.25">
      <c r="A31" s="2" t="s">
        <v>47</v>
      </c>
      <c r="B31" s="29">
        <f>+Costos!B59</f>
        <v>0</v>
      </c>
      <c r="C31" s="29">
        <f>+Costos!C59</f>
        <v>0</v>
      </c>
      <c r="D31" s="29">
        <f>+Costos!D59</f>
        <v>0</v>
      </c>
      <c r="E31" s="29">
        <f>+Costos!E59</f>
        <v>0</v>
      </c>
      <c r="F31" s="29">
        <f>+Costos!F59</f>
        <v>0</v>
      </c>
      <c r="G31" s="29">
        <f>+Costos!G59</f>
        <v>0</v>
      </c>
      <c r="H31" s="29">
        <f>+Costos!H59</f>
        <v>0</v>
      </c>
      <c r="I31" s="29">
        <f>+Costos!I59</f>
        <v>0</v>
      </c>
      <c r="J31" s="29">
        <f>+Costos!J59</f>
        <v>0</v>
      </c>
      <c r="K31" s="29">
        <f>+Costos!K59</f>
        <v>0</v>
      </c>
      <c r="L31" s="29">
        <f>+Costos!L59</f>
        <v>0</v>
      </c>
      <c r="M31" s="29">
        <f>+Costos!M59</f>
        <v>0</v>
      </c>
    </row>
    <row r="32" spans="1:13" x14ac:dyDescent="0.25">
      <c r="A32" s="2" t="s">
        <v>48</v>
      </c>
      <c r="B32" s="29">
        <f>+Costos!B60</f>
        <v>0</v>
      </c>
      <c r="C32" s="29">
        <f>+Costos!C60</f>
        <v>0</v>
      </c>
      <c r="D32" s="29">
        <f>+Costos!D60</f>
        <v>0</v>
      </c>
      <c r="E32" s="29">
        <f>+Costos!E60</f>
        <v>0</v>
      </c>
      <c r="F32" s="29">
        <f>+Costos!F60</f>
        <v>0</v>
      </c>
      <c r="G32" s="29">
        <f>+Costos!G60</f>
        <v>0</v>
      </c>
      <c r="H32" s="29">
        <f>+Costos!H60</f>
        <v>0</v>
      </c>
      <c r="I32" s="29">
        <f>+Costos!I60</f>
        <v>0</v>
      </c>
      <c r="J32" s="29">
        <f>+Costos!J60</f>
        <v>0</v>
      </c>
      <c r="K32" s="29">
        <f>+Costos!K60</f>
        <v>0</v>
      </c>
      <c r="L32" s="29">
        <f>+Costos!L60</f>
        <v>0</v>
      </c>
      <c r="M32" s="29">
        <f>+Costos!M60</f>
        <v>0</v>
      </c>
    </row>
    <row r="33" spans="1:13" x14ac:dyDescent="0.25">
      <c r="A33" s="34" t="s">
        <v>3</v>
      </c>
      <c r="B33" s="115">
        <f t="shared" ref="B33:M33" si="3">+B21+B27</f>
        <v>0</v>
      </c>
      <c r="C33" s="115">
        <f t="shared" si="3"/>
        <v>0</v>
      </c>
      <c r="D33" s="115">
        <f t="shared" si="3"/>
        <v>0</v>
      </c>
      <c r="E33" s="115">
        <f t="shared" si="3"/>
        <v>0</v>
      </c>
      <c r="F33" s="115">
        <f t="shared" si="3"/>
        <v>0</v>
      </c>
      <c r="G33" s="115">
        <f t="shared" si="3"/>
        <v>0</v>
      </c>
      <c r="H33" s="115">
        <f t="shared" si="3"/>
        <v>0</v>
      </c>
      <c r="I33" s="115">
        <f t="shared" si="3"/>
        <v>0</v>
      </c>
      <c r="J33" s="115">
        <f t="shared" si="3"/>
        <v>0</v>
      </c>
      <c r="K33" s="115">
        <f t="shared" si="3"/>
        <v>0</v>
      </c>
      <c r="L33" s="115">
        <f t="shared" si="3"/>
        <v>0</v>
      </c>
      <c r="M33" s="115">
        <f t="shared" si="3"/>
        <v>0</v>
      </c>
    </row>
    <row r="34" spans="1:13" x14ac:dyDescent="0.25">
      <c r="A34" s="3"/>
    </row>
    <row r="35" spans="1:13" x14ac:dyDescent="0.25">
      <c r="A35" s="1" t="s">
        <v>89</v>
      </c>
    </row>
    <row r="36" spans="1:13" x14ac:dyDescent="0.25">
      <c r="A36" s="5" t="s">
        <v>4</v>
      </c>
      <c r="B36" s="29">
        <f>+Costos!B64</f>
        <v>0</v>
      </c>
      <c r="C36" s="29">
        <f>+Costos!C64</f>
        <v>0</v>
      </c>
      <c r="D36" s="29">
        <f>+Costos!D64</f>
        <v>0</v>
      </c>
      <c r="E36" s="29">
        <f>+Costos!E64</f>
        <v>0</v>
      </c>
      <c r="F36" s="29">
        <f>+Costos!F64</f>
        <v>0</v>
      </c>
      <c r="G36" s="29">
        <f>+Costos!G64</f>
        <v>0</v>
      </c>
      <c r="H36" s="29">
        <f>+Costos!H64</f>
        <v>0</v>
      </c>
      <c r="I36" s="29">
        <f>+Costos!I64</f>
        <v>0</v>
      </c>
      <c r="J36" s="29">
        <f>+Costos!J64</f>
        <v>0</v>
      </c>
      <c r="K36" s="29">
        <f>+Costos!K64</f>
        <v>0</v>
      </c>
      <c r="L36" s="29">
        <f>+Costos!L64</f>
        <v>0</v>
      </c>
      <c r="M36" s="29">
        <f>+Costos!M64</f>
        <v>0</v>
      </c>
    </row>
    <row r="37" spans="1:13" x14ac:dyDescent="0.25">
      <c r="A37" s="4" t="s">
        <v>5</v>
      </c>
      <c r="B37" s="29">
        <f>+Costos!B65</f>
        <v>0</v>
      </c>
      <c r="C37" s="29">
        <f>+Costos!C65</f>
        <v>0</v>
      </c>
      <c r="D37" s="29">
        <f>+Costos!D65</f>
        <v>0</v>
      </c>
      <c r="E37" s="29">
        <f>+Costos!E65</f>
        <v>0</v>
      </c>
      <c r="F37" s="29">
        <f>+Costos!F65</f>
        <v>0</v>
      </c>
      <c r="G37" s="29">
        <f>+Costos!G65</f>
        <v>0</v>
      </c>
      <c r="H37" s="29">
        <f>+Costos!H65</f>
        <v>0</v>
      </c>
      <c r="I37" s="29">
        <f>+Costos!I65</f>
        <v>0</v>
      </c>
      <c r="J37" s="29">
        <f>+Costos!J65</f>
        <v>0</v>
      </c>
      <c r="K37" s="29">
        <f>+Costos!K65</f>
        <v>0</v>
      </c>
      <c r="L37" s="29">
        <f>+Costos!L65</f>
        <v>0</v>
      </c>
      <c r="M37" s="29">
        <f>+Costos!M65</f>
        <v>0</v>
      </c>
    </row>
    <row r="38" spans="1:13" x14ac:dyDescent="0.25">
      <c r="A38" s="4" t="s">
        <v>6</v>
      </c>
      <c r="B38" s="29">
        <f>+Costos!B66</f>
        <v>0</v>
      </c>
      <c r="C38" s="29">
        <f>+Costos!C66</f>
        <v>0</v>
      </c>
      <c r="D38" s="29">
        <f>+Costos!D66</f>
        <v>0</v>
      </c>
      <c r="E38" s="29">
        <f>+Costos!E66</f>
        <v>0</v>
      </c>
      <c r="F38" s="29">
        <f>+Costos!F66</f>
        <v>0</v>
      </c>
      <c r="G38" s="29">
        <f>+Costos!G66</f>
        <v>0</v>
      </c>
      <c r="H38" s="29">
        <f>+Costos!H66</f>
        <v>0</v>
      </c>
      <c r="I38" s="29">
        <f>+Costos!I66</f>
        <v>0</v>
      </c>
      <c r="J38" s="29">
        <f>+Costos!J66</f>
        <v>0</v>
      </c>
      <c r="K38" s="29">
        <f>+Costos!K66</f>
        <v>0</v>
      </c>
      <c r="L38" s="29">
        <f>+Costos!L66</f>
        <v>0</v>
      </c>
      <c r="M38" s="29">
        <f>+Costos!M66</f>
        <v>0</v>
      </c>
    </row>
    <row r="39" spans="1:13" x14ac:dyDescent="0.25">
      <c r="A39" s="4" t="s">
        <v>7</v>
      </c>
      <c r="B39" s="29">
        <f>+Costos!B67</f>
        <v>0</v>
      </c>
      <c r="C39" s="29">
        <f>+Costos!C67</f>
        <v>0</v>
      </c>
      <c r="D39" s="29">
        <f>+Costos!D67</f>
        <v>0</v>
      </c>
      <c r="E39" s="29">
        <f>+Costos!E67</f>
        <v>0</v>
      </c>
      <c r="F39" s="29">
        <f>+Costos!F67</f>
        <v>0</v>
      </c>
      <c r="G39" s="29">
        <f>+Costos!G67</f>
        <v>0</v>
      </c>
      <c r="H39" s="29">
        <f>+Costos!H67</f>
        <v>0</v>
      </c>
      <c r="I39" s="29">
        <f>+Costos!I67</f>
        <v>0</v>
      </c>
      <c r="J39" s="29">
        <f>+Costos!J67</f>
        <v>0</v>
      </c>
      <c r="K39" s="29">
        <f>+Costos!K67</f>
        <v>0</v>
      </c>
      <c r="L39" s="29">
        <f>+Costos!L67</f>
        <v>0</v>
      </c>
      <c r="M39" s="29">
        <f>+Costos!M67</f>
        <v>0</v>
      </c>
    </row>
    <row r="40" spans="1:13" x14ac:dyDescent="0.25">
      <c r="A40" s="2"/>
      <c r="B40"/>
      <c r="C40"/>
      <c r="D40"/>
      <c r="E40"/>
      <c r="F40"/>
      <c r="G40"/>
      <c r="H40"/>
      <c r="I40"/>
      <c r="J40"/>
      <c r="K40"/>
      <c r="L40"/>
      <c r="M40"/>
    </row>
    <row r="41" spans="1:13" x14ac:dyDescent="0.25">
      <c r="A41" s="33" t="s">
        <v>53</v>
      </c>
      <c r="B41" s="25">
        <f>+B33+SUM(B36:B39)</f>
        <v>0</v>
      </c>
      <c r="C41" s="25">
        <f t="shared" ref="C41:M41" si="4">+C33+SUM(C36:C39)</f>
        <v>0</v>
      </c>
      <c r="D41" s="25">
        <f t="shared" si="4"/>
        <v>0</v>
      </c>
      <c r="E41" s="25">
        <f t="shared" si="4"/>
        <v>0</v>
      </c>
      <c r="F41" s="25">
        <f t="shared" si="4"/>
        <v>0</v>
      </c>
      <c r="G41" s="25">
        <f t="shared" si="4"/>
        <v>0</v>
      </c>
      <c r="H41" s="25">
        <f t="shared" si="4"/>
        <v>0</v>
      </c>
      <c r="I41" s="25">
        <f t="shared" si="4"/>
        <v>0</v>
      </c>
      <c r="J41" s="25">
        <f t="shared" si="4"/>
        <v>0</v>
      </c>
      <c r="K41" s="25">
        <f t="shared" si="4"/>
        <v>0</v>
      </c>
      <c r="L41" s="25">
        <f t="shared" si="4"/>
        <v>0</v>
      </c>
      <c r="M41" s="25">
        <f t="shared" si="4"/>
        <v>0</v>
      </c>
    </row>
    <row r="42" spans="1:13" x14ac:dyDescent="0.25">
      <c r="A42" s="11"/>
    </row>
    <row r="43" spans="1:13" x14ac:dyDescent="0.25">
      <c r="A43" s="1" t="s">
        <v>54</v>
      </c>
    </row>
    <row r="44" spans="1:13" x14ac:dyDescent="0.25">
      <c r="A44" s="35" t="s">
        <v>55</v>
      </c>
      <c r="B44" s="128">
        <f t="shared" ref="B44:M44" si="5">SUM(B45:B46)+B47+B53+B54</f>
        <v>0</v>
      </c>
      <c r="C44" s="129">
        <f t="shared" si="5"/>
        <v>0</v>
      </c>
      <c r="D44" s="129">
        <f t="shared" si="5"/>
        <v>0</v>
      </c>
      <c r="E44" s="129">
        <f t="shared" si="5"/>
        <v>0</v>
      </c>
      <c r="F44" s="129">
        <f t="shared" si="5"/>
        <v>0</v>
      </c>
      <c r="G44" s="129">
        <f t="shared" si="5"/>
        <v>0</v>
      </c>
      <c r="H44" s="129">
        <f t="shared" si="5"/>
        <v>0</v>
      </c>
      <c r="I44" s="129">
        <f t="shared" si="5"/>
        <v>0</v>
      </c>
      <c r="J44" s="129">
        <f t="shared" si="5"/>
        <v>0</v>
      </c>
      <c r="K44" s="129">
        <f t="shared" si="5"/>
        <v>0</v>
      </c>
      <c r="L44" s="129">
        <f t="shared" si="5"/>
        <v>0</v>
      </c>
      <c r="M44" s="129">
        <f t="shared" si="5"/>
        <v>0</v>
      </c>
    </row>
    <row r="45" spans="1:13" x14ac:dyDescent="0.25">
      <c r="A45" s="6" t="s">
        <v>72</v>
      </c>
      <c r="B45" s="29">
        <f>+Nomina!E46</f>
        <v>0</v>
      </c>
      <c r="C45" s="29">
        <f>+Nomina!F46</f>
        <v>0</v>
      </c>
      <c r="D45" s="29">
        <f>+Nomina!G46</f>
        <v>0</v>
      </c>
      <c r="E45" s="29">
        <f>+Nomina!H46</f>
        <v>0</v>
      </c>
      <c r="F45" s="29">
        <f>+Nomina!I46</f>
        <v>0</v>
      </c>
      <c r="G45" s="29">
        <f>+Nomina!J46</f>
        <v>0</v>
      </c>
      <c r="H45" s="29">
        <f>+Nomina!K46</f>
        <v>0</v>
      </c>
      <c r="I45" s="29">
        <f>+Nomina!L46</f>
        <v>0</v>
      </c>
      <c r="J45" s="29">
        <f>+Nomina!M46</f>
        <v>0</v>
      </c>
      <c r="K45" s="29">
        <f>+Nomina!N46</f>
        <v>0</v>
      </c>
      <c r="L45" s="29">
        <f>+Nomina!O46</f>
        <v>0</v>
      </c>
      <c r="M45" s="29">
        <f>+Nomina!P46</f>
        <v>0</v>
      </c>
    </row>
    <row r="46" spans="1:13" x14ac:dyDescent="0.25">
      <c r="A46" s="6" t="s">
        <v>56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</row>
    <row r="47" spans="1:13" x14ac:dyDescent="0.25">
      <c r="A47" s="6" t="s">
        <v>57</v>
      </c>
      <c r="B47" s="116">
        <f>SUM(B48:B52)</f>
        <v>0</v>
      </c>
      <c r="C47" s="116">
        <f t="shared" ref="C47:M47" si="6">SUM(C48:C52)</f>
        <v>0</v>
      </c>
      <c r="D47" s="116">
        <f t="shared" si="6"/>
        <v>0</v>
      </c>
      <c r="E47" s="116">
        <f t="shared" si="6"/>
        <v>0</v>
      </c>
      <c r="F47" s="116">
        <f t="shared" si="6"/>
        <v>0</v>
      </c>
      <c r="G47" s="116">
        <f t="shared" si="6"/>
        <v>0</v>
      </c>
      <c r="H47" s="116">
        <f t="shared" si="6"/>
        <v>0</v>
      </c>
      <c r="I47" s="116">
        <f t="shared" si="6"/>
        <v>0</v>
      </c>
      <c r="J47" s="116">
        <f t="shared" si="6"/>
        <v>0</v>
      </c>
      <c r="K47" s="116">
        <f t="shared" si="6"/>
        <v>0</v>
      </c>
      <c r="L47" s="116">
        <f t="shared" si="6"/>
        <v>0</v>
      </c>
      <c r="M47" s="116">
        <f t="shared" si="6"/>
        <v>0</v>
      </c>
    </row>
    <row r="48" spans="1:13" x14ac:dyDescent="0.25">
      <c r="A48" s="36" t="s">
        <v>58</v>
      </c>
      <c r="B48" s="120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</row>
    <row r="49" spans="1:13" x14ac:dyDescent="0.25">
      <c r="A49" s="36" t="s">
        <v>59</v>
      </c>
      <c r="B49" s="120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</row>
    <row r="50" spans="1:13" x14ac:dyDescent="0.25">
      <c r="A50" s="36" t="s">
        <v>60</v>
      </c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</row>
    <row r="51" spans="1:13" x14ac:dyDescent="0.25">
      <c r="A51" s="36" t="s">
        <v>61</v>
      </c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</row>
    <row r="52" spans="1:13" x14ac:dyDescent="0.25">
      <c r="A52" s="36" t="s">
        <v>62</v>
      </c>
      <c r="B52" s="120"/>
      <c r="C52" s="120"/>
      <c r="D52" s="120"/>
      <c r="E52" s="120"/>
      <c r="F52" s="120"/>
      <c r="G52" s="120"/>
      <c r="H52" s="120"/>
      <c r="I52" s="120"/>
      <c r="J52" s="120"/>
      <c r="K52" s="120"/>
      <c r="L52" s="120"/>
      <c r="M52" s="120"/>
    </row>
    <row r="53" spans="1:13" x14ac:dyDescent="0.25">
      <c r="A53" s="6" t="s">
        <v>63</v>
      </c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</row>
    <row r="54" spans="1:13" x14ac:dyDescent="0.25">
      <c r="A54" s="6" t="s">
        <v>64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</row>
    <row r="55" spans="1:13" x14ac:dyDescent="0.25">
      <c r="A55" s="35" t="s">
        <v>65</v>
      </c>
      <c r="B55" s="115">
        <f>SUM(B56:B58)</f>
        <v>0</v>
      </c>
      <c r="C55" s="115">
        <f t="shared" ref="C55:M55" si="7">SUM(C56:C58)</f>
        <v>0</v>
      </c>
      <c r="D55" s="115">
        <f t="shared" si="7"/>
        <v>0</v>
      </c>
      <c r="E55" s="115">
        <f t="shared" si="7"/>
        <v>0</v>
      </c>
      <c r="F55" s="115">
        <f t="shared" si="7"/>
        <v>0</v>
      </c>
      <c r="G55" s="115">
        <f t="shared" si="7"/>
        <v>0</v>
      </c>
      <c r="H55" s="115">
        <f t="shared" si="7"/>
        <v>0</v>
      </c>
      <c r="I55" s="115">
        <f t="shared" si="7"/>
        <v>0</v>
      </c>
      <c r="J55" s="115">
        <f t="shared" si="7"/>
        <v>0</v>
      </c>
      <c r="K55" s="115">
        <f t="shared" si="7"/>
        <v>0</v>
      </c>
      <c r="L55" s="115">
        <f t="shared" si="7"/>
        <v>0</v>
      </c>
      <c r="M55" s="115">
        <f t="shared" si="7"/>
        <v>0</v>
      </c>
    </row>
    <row r="56" spans="1:13" x14ac:dyDescent="0.25">
      <c r="A56" s="6" t="s">
        <v>64</v>
      </c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</row>
    <row r="57" spans="1:13" x14ac:dyDescent="0.25">
      <c r="A57" s="6" t="s">
        <v>64</v>
      </c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</row>
    <row r="58" spans="1:13" x14ac:dyDescent="0.25">
      <c r="A58" s="6" t="s">
        <v>64</v>
      </c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</row>
    <row r="59" spans="1:13" x14ac:dyDescent="0.25">
      <c r="A59" s="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</row>
    <row r="60" spans="1:13" x14ac:dyDescent="0.25">
      <c r="A60" s="33" t="s">
        <v>66</v>
      </c>
      <c r="B60" s="114">
        <f t="shared" ref="B60:M60" si="8">+B44+B55</f>
        <v>0</v>
      </c>
      <c r="C60" s="114">
        <f t="shared" si="8"/>
        <v>0</v>
      </c>
      <c r="D60" s="114">
        <f t="shared" si="8"/>
        <v>0</v>
      </c>
      <c r="E60" s="114">
        <f t="shared" si="8"/>
        <v>0</v>
      </c>
      <c r="F60" s="114">
        <f t="shared" si="8"/>
        <v>0</v>
      </c>
      <c r="G60" s="114">
        <f t="shared" si="8"/>
        <v>0</v>
      </c>
      <c r="H60" s="114">
        <f t="shared" si="8"/>
        <v>0</v>
      </c>
      <c r="I60" s="114">
        <f t="shared" si="8"/>
        <v>0</v>
      </c>
      <c r="J60" s="114">
        <f t="shared" si="8"/>
        <v>0</v>
      </c>
      <c r="K60" s="114">
        <f t="shared" si="8"/>
        <v>0</v>
      </c>
      <c r="L60" s="114">
        <f t="shared" si="8"/>
        <v>0</v>
      </c>
      <c r="M60" s="114">
        <f t="shared" si="8"/>
        <v>0</v>
      </c>
    </row>
    <row r="61" spans="1:13" x14ac:dyDescent="0.25">
      <c r="A61" s="10"/>
      <c r="B61" s="118"/>
      <c r="C61" s="118"/>
      <c r="D61" s="118"/>
      <c r="E61" s="118"/>
      <c r="F61" s="118"/>
      <c r="G61" s="118"/>
      <c r="H61" s="118"/>
      <c r="I61" s="118"/>
      <c r="J61" s="118"/>
      <c r="K61" s="118"/>
      <c r="L61" s="118"/>
      <c r="M61" s="118"/>
    </row>
    <row r="62" spans="1:13" x14ac:dyDescent="0.25">
      <c r="A62" s="37" t="s">
        <v>67</v>
      </c>
      <c r="B62" s="119">
        <f t="shared" ref="B62:M62" si="9">+B18-B41-B60</f>
        <v>0</v>
      </c>
      <c r="C62" s="119">
        <f t="shared" si="9"/>
        <v>0</v>
      </c>
      <c r="D62" s="119">
        <f t="shared" si="9"/>
        <v>0</v>
      </c>
      <c r="E62" s="119">
        <f t="shared" si="9"/>
        <v>0</v>
      </c>
      <c r="F62" s="119">
        <f t="shared" si="9"/>
        <v>0</v>
      </c>
      <c r="G62" s="119">
        <f t="shared" si="9"/>
        <v>0</v>
      </c>
      <c r="H62" s="119">
        <f t="shared" si="9"/>
        <v>0</v>
      </c>
      <c r="I62" s="119">
        <f t="shared" si="9"/>
        <v>0</v>
      </c>
      <c r="J62" s="119">
        <f t="shared" si="9"/>
        <v>0</v>
      </c>
      <c r="K62" s="119">
        <f t="shared" si="9"/>
        <v>0</v>
      </c>
      <c r="L62" s="119">
        <f t="shared" si="9"/>
        <v>0</v>
      </c>
      <c r="M62" s="119">
        <f t="shared" si="9"/>
        <v>0</v>
      </c>
    </row>
    <row r="63" spans="1:13" x14ac:dyDescent="0.25">
      <c r="A63" s="10"/>
    </row>
    <row r="64" spans="1:13" x14ac:dyDescent="0.25">
      <c r="A64" s="10"/>
    </row>
    <row r="65" spans="1:1" x14ac:dyDescent="0.25">
      <c r="A65" s="10"/>
    </row>
    <row r="66" spans="1:1" x14ac:dyDescent="0.25">
      <c r="A66" s="10"/>
    </row>
    <row r="67" spans="1:1" x14ac:dyDescent="0.25">
      <c r="A67" s="10"/>
    </row>
    <row r="68" spans="1:1" x14ac:dyDescent="0.25">
      <c r="A68" s="10"/>
    </row>
    <row r="69" spans="1:1" x14ac:dyDescent="0.25">
      <c r="A69" s="10"/>
    </row>
    <row r="70" spans="1:1" x14ac:dyDescent="0.25">
      <c r="A70" s="10"/>
    </row>
    <row r="71" spans="1:1" x14ac:dyDescent="0.25">
      <c r="A71" s="10"/>
    </row>
    <row r="72" spans="1:1" x14ac:dyDescent="0.25">
      <c r="A72" s="10"/>
    </row>
    <row r="73" spans="1:1" x14ac:dyDescent="0.25">
      <c r="A73" s="10"/>
    </row>
    <row r="74" spans="1:1" x14ac:dyDescent="0.25">
      <c r="A74" s="10"/>
    </row>
    <row r="75" spans="1:1" x14ac:dyDescent="0.25">
      <c r="A75" s="10"/>
    </row>
    <row r="76" spans="1:1" x14ac:dyDescent="0.25">
      <c r="A76" s="10"/>
    </row>
    <row r="77" spans="1:1" x14ac:dyDescent="0.25">
      <c r="A77" s="10"/>
    </row>
    <row r="78" spans="1:1" x14ac:dyDescent="0.25">
      <c r="A78" s="10"/>
    </row>
    <row r="79" spans="1:1" x14ac:dyDescent="0.25">
      <c r="A79" s="10"/>
    </row>
    <row r="80" spans="1:1" x14ac:dyDescent="0.25">
      <c r="A80" s="10"/>
    </row>
    <row r="81" spans="1:1" x14ac:dyDescent="0.25">
      <c r="A81" s="10"/>
    </row>
    <row r="82" spans="1:1" x14ac:dyDescent="0.25">
      <c r="A82" s="10"/>
    </row>
    <row r="83" spans="1:1" x14ac:dyDescent="0.25">
      <c r="A83" s="10"/>
    </row>
    <row r="84" spans="1:1" x14ac:dyDescent="0.25">
      <c r="A84" s="10"/>
    </row>
    <row r="85" spans="1:1" x14ac:dyDescent="0.25">
      <c r="A85" s="10"/>
    </row>
    <row r="86" spans="1:1" x14ac:dyDescent="0.25">
      <c r="A86" s="10"/>
    </row>
    <row r="87" spans="1:1" x14ac:dyDescent="0.25">
      <c r="A87" s="10"/>
    </row>
    <row r="88" spans="1:1" x14ac:dyDescent="0.25">
      <c r="A88" s="10"/>
    </row>
    <row r="89" spans="1:1" x14ac:dyDescent="0.25">
      <c r="A89" s="10"/>
    </row>
    <row r="90" spans="1:1" x14ac:dyDescent="0.25">
      <c r="A90" s="10"/>
    </row>
    <row r="91" spans="1:1" x14ac:dyDescent="0.25">
      <c r="A91" s="10"/>
    </row>
    <row r="92" spans="1:1" x14ac:dyDescent="0.25">
      <c r="A92" s="10"/>
    </row>
    <row r="93" spans="1:1" x14ac:dyDescent="0.25">
      <c r="A93" s="10"/>
    </row>
    <row r="94" spans="1:1" x14ac:dyDescent="0.25">
      <c r="A94" s="10"/>
    </row>
    <row r="95" spans="1:1" x14ac:dyDescent="0.25">
      <c r="A95" s="10"/>
    </row>
    <row r="96" spans="1:1" x14ac:dyDescent="0.25">
      <c r="A96" s="10"/>
    </row>
    <row r="97" spans="1:1" x14ac:dyDescent="0.25">
      <c r="A97" s="10"/>
    </row>
    <row r="98" spans="1:1" x14ac:dyDescent="0.25">
      <c r="A98" s="10"/>
    </row>
    <row r="99" spans="1:1" x14ac:dyDescent="0.25">
      <c r="A99" s="10"/>
    </row>
    <row r="100" spans="1:1" x14ac:dyDescent="0.25">
      <c r="A100" s="10"/>
    </row>
    <row r="101" spans="1:1" x14ac:dyDescent="0.25">
      <c r="A101" s="10"/>
    </row>
    <row r="102" spans="1:1" x14ac:dyDescent="0.25">
      <c r="A102" s="10"/>
    </row>
    <row r="103" spans="1:1" x14ac:dyDescent="0.25">
      <c r="A103" s="10"/>
    </row>
    <row r="104" spans="1:1" x14ac:dyDescent="0.25">
      <c r="A104" s="10"/>
    </row>
    <row r="105" spans="1:1" x14ac:dyDescent="0.25">
      <c r="A105" s="10"/>
    </row>
    <row r="106" spans="1:1" x14ac:dyDescent="0.25">
      <c r="A106" s="10"/>
    </row>
    <row r="107" spans="1:1" x14ac:dyDescent="0.25">
      <c r="A107" s="10"/>
    </row>
    <row r="108" spans="1:1" x14ac:dyDescent="0.25">
      <c r="A108" s="10"/>
    </row>
    <row r="109" spans="1:1" x14ac:dyDescent="0.25">
      <c r="A109" s="10"/>
    </row>
    <row r="110" spans="1:1" x14ac:dyDescent="0.25">
      <c r="A110" s="10"/>
    </row>
    <row r="111" spans="1:1" x14ac:dyDescent="0.25">
      <c r="A111" s="10"/>
    </row>
    <row r="112" spans="1:1" x14ac:dyDescent="0.25">
      <c r="A112" s="10"/>
    </row>
    <row r="113" spans="1:1" x14ac:dyDescent="0.25">
      <c r="A113" s="10"/>
    </row>
    <row r="114" spans="1:1" x14ac:dyDescent="0.25">
      <c r="A114" s="10"/>
    </row>
    <row r="115" spans="1:1" x14ac:dyDescent="0.25">
      <c r="A115" s="10"/>
    </row>
    <row r="116" spans="1:1" x14ac:dyDescent="0.25">
      <c r="A116" s="10"/>
    </row>
    <row r="117" spans="1:1" x14ac:dyDescent="0.25">
      <c r="A117" s="10"/>
    </row>
    <row r="118" spans="1:1" x14ac:dyDescent="0.25">
      <c r="A118" s="10"/>
    </row>
    <row r="119" spans="1:1" x14ac:dyDescent="0.25">
      <c r="A119" s="10"/>
    </row>
    <row r="120" spans="1:1" x14ac:dyDescent="0.25">
      <c r="A120" s="10"/>
    </row>
    <row r="121" spans="1:1" x14ac:dyDescent="0.25">
      <c r="A121" s="10"/>
    </row>
    <row r="122" spans="1:1" x14ac:dyDescent="0.25">
      <c r="A122" s="10"/>
    </row>
    <row r="123" spans="1:1" x14ac:dyDescent="0.25">
      <c r="A123" s="10"/>
    </row>
    <row r="124" spans="1:1" x14ac:dyDescent="0.25">
      <c r="A124" s="10"/>
    </row>
    <row r="125" spans="1:1" x14ac:dyDescent="0.25">
      <c r="A125" s="10"/>
    </row>
    <row r="126" spans="1:1" x14ac:dyDescent="0.25">
      <c r="A126" s="10"/>
    </row>
    <row r="127" spans="1:1" x14ac:dyDescent="0.25">
      <c r="A127" s="10"/>
    </row>
    <row r="128" spans="1:1" x14ac:dyDescent="0.25">
      <c r="A128" s="10"/>
    </row>
    <row r="129" spans="1:1" x14ac:dyDescent="0.25">
      <c r="A129" s="10"/>
    </row>
    <row r="130" spans="1:1" x14ac:dyDescent="0.25">
      <c r="A130" s="10"/>
    </row>
    <row r="131" spans="1:1" x14ac:dyDescent="0.25">
      <c r="A131" s="10"/>
    </row>
    <row r="132" spans="1:1" x14ac:dyDescent="0.25">
      <c r="A132" s="10"/>
    </row>
    <row r="133" spans="1:1" x14ac:dyDescent="0.25">
      <c r="A133" s="10"/>
    </row>
    <row r="134" spans="1:1" x14ac:dyDescent="0.25">
      <c r="A134" s="10"/>
    </row>
    <row r="135" spans="1:1" x14ac:dyDescent="0.25">
      <c r="A135" s="10"/>
    </row>
    <row r="136" spans="1:1" x14ac:dyDescent="0.25">
      <c r="A136" s="10"/>
    </row>
    <row r="137" spans="1:1" x14ac:dyDescent="0.25">
      <c r="A137" s="10"/>
    </row>
    <row r="138" spans="1:1" x14ac:dyDescent="0.25">
      <c r="A138" s="10"/>
    </row>
    <row r="139" spans="1:1" x14ac:dyDescent="0.25">
      <c r="A139" s="10"/>
    </row>
    <row r="140" spans="1:1" x14ac:dyDescent="0.25">
      <c r="A140" s="10"/>
    </row>
    <row r="141" spans="1:1" x14ac:dyDescent="0.25">
      <c r="A141" s="10"/>
    </row>
    <row r="142" spans="1:1" x14ac:dyDescent="0.25">
      <c r="A142" s="10"/>
    </row>
    <row r="143" spans="1:1" x14ac:dyDescent="0.25">
      <c r="A143" s="10"/>
    </row>
    <row r="144" spans="1:1" x14ac:dyDescent="0.25">
      <c r="A144" s="10"/>
    </row>
    <row r="145" spans="1:1" x14ac:dyDescent="0.25">
      <c r="A145" s="10"/>
    </row>
    <row r="146" spans="1:1" x14ac:dyDescent="0.25">
      <c r="A146" s="10"/>
    </row>
    <row r="147" spans="1:1" x14ac:dyDescent="0.25">
      <c r="A147" s="10"/>
    </row>
    <row r="148" spans="1:1" x14ac:dyDescent="0.25">
      <c r="A148" s="10"/>
    </row>
    <row r="149" spans="1:1" x14ac:dyDescent="0.25">
      <c r="A149" s="10"/>
    </row>
    <row r="150" spans="1:1" x14ac:dyDescent="0.25">
      <c r="A150" s="10"/>
    </row>
    <row r="151" spans="1:1" x14ac:dyDescent="0.25">
      <c r="A151" s="10"/>
    </row>
    <row r="152" spans="1:1" x14ac:dyDescent="0.25">
      <c r="A152" s="10"/>
    </row>
    <row r="153" spans="1:1" x14ac:dyDescent="0.25">
      <c r="A153" s="10"/>
    </row>
    <row r="154" spans="1:1" x14ac:dyDescent="0.25">
      <c r="A154" s="10"/>
    </row>
    <row r="155" spans="1:1" x14ac:dyDescent="0.25">
      <c r="A155" s="10"/>
    </row>
    <row r="156" spans="1:1" x14ac:dyDescent="0.25">
      <c r="A156" s="10"/>
    </row>
    <row r="157" spans="1:1" x14ac:dyDescent="0.25">
      <c r="A157" s="10"/>
    </row>
    <row r="158" spans="1:1" x14ac:dyDescent="0.25">
      <c r="A158" s="10"/>
    </row>
    <row r="159" spans="1:1" x14ac:dyDescent="0.25">
      <c r="A159" s="10"/>
    </row>
    <row r="160" spans="1:1" x14ac:dyDescent="0.25">
      <c r="A160" s="10"/>
    </row>
    <row r="161" spans="1:1" x14ac:dyDescent="0.25">
      <c r="A161" s="10"/>
    </row>
    <row r="162" spans="1:1" x14ac:dyDescent="0.25">
      <c r="A162" s="10"/>
    </row>
    <row r="163" spans="1:1" x14ac:dyDescent="0.25">
      <c r="A163" s="10"/>
    </row>
    <row r="164" spans="1:1" x14ac:dyDescent="0.25">
      <c r="A164" s="10"/>
    </row>
    <row r="165" spans="1:1" x14ac:dyDescent="0.25">
      <c r="A165" s="10"/>
    </row>
    <row r="166" spans="1:1" x14ac:dyDescent="0.25">
      <c r="A166" s="10"/>
    </row>
    <row r="167" spans="1:1" x14ac:dyDescent="0.25">
      <c r="A167" s="10"/>
    </row>
    <row r="168" spans="1:1" x14ac:dyDescent="0.25">
      <c r="A168" s="10"/>
    </row>
    <row r="169" spans="1:1" x14ac:dyDescent="0.25">
      <c r="A169" s="10"/>
    </row>
    <row r="170" spans="1:1" x14ac:dyDescent="0.25">
      <c r="A170" s="10"/>
    </row>
    <row r="171" spans="1:1" x14ac:dyDescent="0.25">
      <c r="A171" s="10"/>
    </row>
    <row r="172" spans="1:1" x14ac:dyDescent="0.25">
      <c r="A172" s="10"/>
    </row>
    <row r="173" spans="1:1" x14ac:dyDescent="0.25">
      <c r="A173" s="11"/>
    </row>
    <row r="174" spans="1:1" x14ac:dyDescent="0.25">
      <c r="A174" s="52"/>
    </row>
  </sheetData>
  <mergeCells count="2">
    <mergeCell ref="A7:M7"/>
    <mergeCell ref="B4:J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33"/>
  <sheetViews>
    <sheetView workbookViewId="0">
      <pane xSplit="1" ySplit="8" topLeftCell="B19" activePane="bottomRight" state="frozen"/>
      <selection pane="topRight" activeCell="B1" sqref="B1"/>
      <selection pane="bottomLeft" activeCell="A3" sqref="A3"/>
      <selection pane="bottomRight" activeCell="B29" sqref="B29"/>
    </sheetView>
  </sheetViews>
  <sheetFormatPr baseColWidth="10" defaultRowHeight="14.25" x14ac:dyDescent="0.2"/>
  <cols>
    <col min="1" max="1" width="36.140625" style="53" bestFit="1" customWidth="1"/>
    <col min="2" max="2" width="11.85546875" style="53" bestFit="1" customWidth="1"/>
    <col min="3" max="16384" width="11.42578125" style="53"/>
  </cols>
  <sheetData>
    <row r="4" spans="1:13" x14ac:dyDescent="0.2">
      <c r="B4" s="133" t="s">
        <v>127</v>
      </c>
      <c r="C4" s="133"/>
      <c r="D4" s="133"/>
      <c r="E4" s="133"/>
      <c r="F4" s="133"/>
      <c r="G4" s="133"/>
      <c r="H4" s="133"/>
      <c r="I4" s="133"/>
      <c r="J4" s="133"/>
    </row>
    <row r="5" spans="1:13" x14ac:dyDescent="0.2">
      <c r="B5" s="133"/>
      <c r="C5" s="133"/>
      <c r="D5" s="133"/>
      <c r="E5" s="133"/>
      <c r="F5" s="133"/>
      <c r="G5" s="133"/>
      <c r="H5" s="133"/>
      <c r="I5" s="133"/>
      <c r="J5" s="133"/>
    </row>
    <row r="7" spans="1:13" ht="23.25" customHeight="1" x14ac:dyDescent="0.2">
      <c r="A7" s="134" t="s">
        <v>79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</row>
    <row r="8" spans="1:13" x14ac:dyDescent="0.2">
      <c r="A8" s="50"/>
      <c r="B8" s="54" t="s">
        <v>24</v>
      </c>
      <c r="C8" s="54" t="s">
        <v>25</v>
      </c>
      <c r="D8" s="54" t="s">
        <v>26</v>
      </c>
      <c r="E8" s="54" t="s">
        <v>27</v>
      </c>
      <c r="F8" s="54" t="s">
        <v>28</v>
      </c>
      <c r="G8" s="54" t="s">
        <v>29</v>
      </c>
      <c r="H8" s="54" t="s">
        <v>30</v>
      </c>
      <c r="I8" s="54" t="s">
        <v>31</v>
      </c>
      <c r="J8" s="54" t="s">
        <v>32</v>
      </c>
      <c r="K8" s="54" t="s">
        <v>33</v>
      </c>
      <c r="L8" s="54" t="s">
        <v>34</v>
      </c>
      <c r="M8" s="54" t="s">
        <v>35</v>
      </c>
    </row>
    <row r="9" spans="1:13" x14ac:dyDescent="0.2">
      <c r="A9" s="8" t="s">
        <v>8</v>
      </c>
    </row>
    <row r="10" spans="1:13" x14ac:dyDescent="0.2">
      <c r="A10" s="1" t="s">
        <v>9</v>
      </c>
    </row>
    <row r="11" spans="1:13" x14ac:dyDescent="0.2">
      <c r="A11" s="2" t="s">
        <v>44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</row>
    <row r="12" spans="1:13" x14ac:dyDescent="0.2">
      <c r="A12" s="2" t="s">
        <v>45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</row>
    <row r="13" spans="1:13" x14ac:dyDescent="0.2">
      <c r="A13" s="2" t="s">
        <v>46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</row>
    <row r="14" spans="1:13" x14ac:dyDescent="0.2">
      <c r="A14" s="2" t="s">
        <v>47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</row>
    <row r="15" spans="1:13" x14ac:dyDescent="0.2">
      <c r="A15" s="2" t="s">
        <v>48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</row>
    <row r="16" spans="1:13" x14ac:dyDescent="0.2">
      <c r="A16" s="2"/>
    </row>
    <row r="17" spans="1:13" x14ac:dyDescent="0.2">
      <c r="A17" s="1" t="s">
        <v>10</v>
      </c>
    </row>
    <row r="18" spans="1:13" x14ac:dyDescent="0.2">
      <c r="A18" s="2" t="str">
        <f>+A11</f>
        <v>Producto 1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</row>
    <row r="19" spans="1:13" x14ac:dyDescent="0.2">
      <c r="A19" s="2" t="str">
        <f t="shared" ref="A19:A22" si="0">+A12</f>
        <v>Producto 2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</row>
    <row r="20" spans="1:13" x14ac:dyDescent="0.2">
      <c r="A20" s="2" t="str">
        <f t="shared" si="0"/>
        <v>Producto 3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</row>
    <row r="21" spans="1:13" x14ac:dyDescent="0.2">
      <c r="A21" s="2" t="str">
        <f t="shared" si="0"/>
        <v>Producto 4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</row>
    <row r="22" spans="1:13" x14ac:dyDescent="0.2">
      <c r="A22" s="2" t="str">
        <f t="shared" si="0"/>
        <v>Producto 5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</row>
    <row r="23" spans="1:13" x14ac:dyDescent="0.2">
      <c r="A23" s="50"/>
    </row>
    <row r="24" spans="1:13" x14ac:dyDescent="0.2">
      <c r="A24" s="1" t="s">
        <v>10</v>
      </c>
    </row>
    <row r="25" spans="1:13" x14ac:dyDescent="0.2">
      <c r="A25" s="2" t="str">
        <f>+A11</f>
        <v>Producto 1</v>
      </c>
      <c r="B25" s="29">
        <f>+B11*B18</f>
        <v>0</v>
      </c>
      <c r="C25" s="29">
        <f t="shared" ref="C25:M25" si="1">+C11*C18</f>
        <v>0</v>
      </c>
      <c r="D25" s="29">
        <f t="shared" si="1"/>
        <v>0</v>
      </c>
      <c r="E25" s="29">
        <f t="shared" si="1"/>
        <v>0</v>
      </c>
      <c r="F25" s="29">
        <f t="shared" si="1"/>
        <v>0</v>
      </c>
      <c r="G25" s="29">
        <f t="shared" si="1"/>
        <v>0</v>
      </c>
      <c r="H25" s="29">
        <f t="shared" si="1"/>
        <v>0</v>
      </c>
      <c r="I25" s="29">
        <f t="shared" si="1"/>
        <v>0</v>
      </c>
      <c r="J25" s="29">
        <f t="shared" si="1"/>
        <v>0</v>
      </c>
      <c r="K25" s="29">
        <f t="shared" si="1"/>
        <v>0</v>
      </c>
      <c r="L25" s="29">
        <f t="shared" si="1"/>
        <v>0</v>
      </c>
      <c r="M25" s="29">
        <f t="shared" si="1"/>
        <v>0</v>
      </c>
    </row>
    <row r="26" spans="1:13" x14ac:dyDescent="0.2">
      <c r="A26" s="2" t="str">
        <f t="shared" ref="A26:A29" si="2">+A12</f>
        <v>Producto 2</v>
      </c>
      <c r="B26" s="29">
        <f t="shared" ref="B26:M26" si="3">+B12*B19</f>
        <v>0</v>
      </c>
      <c r="C26" s="29">
        <f t="shared" si="3"/>
        <v>0</v>
      </c>
      <c r="D26" s="29">
        <f t="shared" si="3"/>
        <v>0</v>
      </c>
      <c r="E26" s="29">
        <f t="shared" si="3"/>
        <v>0</v>
      </c>
      <c r="F26" s="29">
        <f t="shared" si="3"/>
        <v>0</v>
      </c>
      <c r="G26" s="29">
        <f t="shared" si="3"/>
        <v>0</v>
      </c>
      <c r="H26" s="29">
        <f t="shared" si="3"/>
        <v>0</v>
      </c>
      <c r="I26" s="29">
        <f t="shared" si="3"/>
        <v>0</v>
      </c>
      <c r="J26" s="29">
        <f t="shared" si="3"/>
        <v>0</v>
      </c>
      <c r="K26" s="29">
        <f t="shared" si="3"/>
        <v>0</v>
      </c>
      <c r="L26" s="29">
        <f t="shared" si="3"/>
        <v>0</v>
      </c>
      <c r="M26" s="29">
        <f t="shared" si="3"/>
        <v>0</v>
      </c>
    </row>
    <row r="27" spans="1:13" x14ac:dyDescent="0.2">
      <c r="A27" s="2" t="str">
        <f t="shared" si="2"/>
        <v>Producto 3</v>
      </c>
      <c r="B27" s="29">
        <f t="shared" ref="B27:M27" si="4">+B13*B20</f>
        <v>0</v>
      </c>
      <c r="C27" s="29">
        <f t="shared" si="4"/>
        <v>0</v>
      </c>
      <c r="D27" s="29">
        <f t="shared" si="4"/>
        <v>0</v>
      </c>
      <c r="E27" s="29">
        <f t="shared" si="4"/>
        <v>0</v>
      </c>
      <c r="F27" s="29">
        <f t="shared" si="4"/>
        <v>0</v>
      </c>
      <c r="G27" s="29">
        <f t="shared" si="4"/>
        <v>0</v>
      </c>
      <c r="H27" s="29">
        <f t="shared" si="4"/>
        <v>0</v>
      </c>
      <c r="I27" s="29">
        <f t="shared" si="4"/>
        <v>0</v>
      </c>
      <c r="J27" s="29">
        <f t="shared" si="4"/>
        <v>0</v>
      </c>
      <c r="K27" s="29">
        <f t="shared" si="4"/>
        <v>0</v>
      </c>
      <c r="L27" s="29">
        <f t="shared" si="4"/>
        <v>0</v>
      </c>
      <c r="M27" s="29">
        <f t="shared" si="4"/>
        <v>0</v>
      </c>
    </row>
    <row r="28" spans="1:13" x14ac:dyDescent="0.2">
      <c r="A28" s="2" t="str">
        <f t="shared" si="2"/>
        <v>Producto 4</v>
      </c>
      <c r="B28" s="29">
        <f t="shared" ref="B28:M28" si="5">+B14*B21</f>
        <v>0</v>
      </c>
      <c r="C28" s="29">
        <f t="shared" si="5"/>
        <v>0</v>
      </c>
      <c r="D28" s="29">
        <f t="shared" si="5"/>
        <v>0</v>
      </c>
      <c r="E28" s="29">
        <f t="shared" si="5"/>
        <v>0</v>
      </c>
      <c r="F28" s="29">
        <f t="shared" si="5"/>
        <v>0</v>
      </c>
      <c r="G28" s="29">
        <f t="shared" si="5"/>
        <v>0</v>
      </c>
      <c r="H28" s="29">
        <f t="shared" si="5"/>
        <v>0</v>
      </c>
      <c r="I28" s="29">
        <f t="shared" si="5"/>
        <v>0</v>
      </c>
      <c r="J28" s="29">
        <f t="shared" si="5"/>
        <v>0</v>
      </c>
      <c r="K28" s="29">
        <f t="shared" si="5"/>
        <v>0</v>
      </c>
      <c r="L28" s="29">
        <f t="shared" si="5"/>
        <v>0</v>
      </c>
      <c r="M28" s="29">
        <f t="shared" si="5"/>
        <v>0</v>
      </c>
    </row>
    <row r="29" spans="1:13" x14ac:dyDescent="0.2">
      <c r="A29" s="2" t="str">
        <f t="shared" si="2"/>
        <v>Producto 5</v>
      </c>
      <c r="B29" s="29">
        <f t="shared" ref="B29:M29" si="6">+B15*B22</f>
        <v>0</v>
      </c>
      <c r="C29" s="29">
        <f t="shared" si="6"/>
        <v>0</v>
      </c>
      <c r="D29" s="29">
        <f t="shared" si="6"/>
        <v>0</v>
      </c>
      <c r="E29" s="29">
        <f t="shared" si="6"/>
        <v>0</v>
      </c>
      <c r="F29" s="29">
        <f t="shared" si="6"/>
        <v>0</v>
      </c>
      <c r="G29" s="29">
        <f t="shared" si="6"/>
        <v>0</v>
      </c>
      <c r="H29" s="29">
        <f t="shared" si="6"/>
        <v>0</v>
      </c>
      <c r="I29" s="29">
        <f t="shared" si="6"/>
        <v>0</v>
      </c>
      <c r="J29" s="29">
        <f t="shared" si="6"/>
        <v>0</v>
      </c>
      <c r="K29" s="29">
        <f t="shared" si="6"/>
        <v>0</v>
      </c>
      <c r="L29" s="29">
        <f t="shared" si="6"/>
        <v>0</v>
      </c>
      <c r="M29" s="29">
        <f t="shared" si="6"/>
        <v>0</v>
      </c>
    </row>
    <row r="30" spans="1:13" ht="15" thickBot="1" x14ac:dyDescent="0.25"/>
    <row r="31" spans="1:13" x14ac:dyDescent="0.2">
      <c r="A31" s="9" t="s">
        <v>43</v>
      </c>
      <c r="B31" s="31">
        <f>SUM(B25:B29)</f>
        <v>0</v>
      </c>
      <c r="C31" s="31">
        <f t="shared" ref="C31:M31" si="7">SUM(C25:C29)</f>
        <v>0</v>
      </c>
      <c r="D31" s="31">
        <f t="shared" si="7"/>
        <v>0</v>
      </c>
      <c r="E31" s="31">
        <f t="shared" si="7"/>
        <v>0</v>
      </c>
      <c r="F31" s="31">
        <f t="shared" si="7"/>
        <v>0</v>
      </c>
      <c r="G31" s="31">
        <f t="shared" si="7"/>
        <v>0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</row>
    <row r="32" spans="1:13" ht="15" thickBot="1" x14ac:dyDescent="0.25"/>
    <row r="33" spans="1:2" x14ac:dyDescent="0.2">
      <c r="A33" s="9" t="s">
        <v>42</v>
      </c>
      <c r="B33" s="31">
        <f>SUM(B31:M31)</f>
        <v>0</v>
      </c>
    </row>
  </sheetData>
  <mergeCells count="2">
    <mergeCell ref="A7:M7"/>
    <mergeCell ref="B4:J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33"/>
  <sheetViews>
    <sheetView workbookViewId="0">
      <pane xSplit="1" ySplit="8" topLeftCell="B17" activePane="bottomRight" state="frozen"/>
      <selection pane="topRight" activeCell="B1" sqref="B1"/>
      <selection pane="bottomLeft" activeCell="A3" sqref="A3"/>
      <selection pane="bottomRight" activeCell="H27" sqref="H27"/>
    </sheetView>
  </sheetViews>
  <sheetFormatPr baseColWidth="10" defaultRowHeight="14.25" x14ac:dyDescent="0.2"/>
  <cols>
    <col min="1" max="1" width="36.140625" style="53" bestFit="1" customWidth="1"/>
    <col min="2" max="2" width="11.85546875" style="53" bestFit="1" customWidth="1"/>
    <col min="3" max="16384" width="11.42578125" style="53"/>
  </cols>
  <sheetData>
    <row r="4" spans="1:13" x14ac:dyDescent="0.2">
      <c r="B4" s="133" t="s">
        <v>127</v>
      </c>
      <c r="C4" s="133"/>
      <c r="D4" s="133"/>
      <c r="E4" s="133"/>
      <c r="F4" s="133"/>
      <c r="G4" s="133"/>
      <c r="H4" s="133"/>
      <c r="I4" s="133"/>
      <c r="J4" s="133"/>
    </row>
    <row r="5" spans="1:13" x14ac:dyDescent="0.2">
      <c r="B5" s="133"/>
      <c r="C5" s="133"/>
      <c r="D5" s="133"/>
      <c r="E5" s="133"/>
      <c r="F5" s="133"/>
      <c r="G5" s="133"/>
      <c r="H5" s="133"/>
      <c r="I5" s="133"/>
      <c r="J5" s="133"/>
    </row>
    <row r="7" spans="1:13" ht="23.25" customHeight="1" x14ac:dyDescent="0.2">
      <c r="A7" s="134" t="s">
        <v>73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</row>
    <row r="8" spans="1:13" x14ac:dyDescent="0.2">
      <c r="A8" s="50"/>
      <c r="B8" s="54" t="s">
        <v>24</v>
      </c>
      <c r="C8" s="54" t="s">
        <v>25</v>
      </c>
      <c r="D8" s="54" t="s">
        <v>26</v>
      </c>
      <c r="E8" s="54" t="s">
        <v>27</v>
      </c>
      <c r="F8" s="54" t="s">
        <v>28</v>
      </c>
      <c r="G8" s="54" t="s">
        <v>29</v>
      </c>
      <c r="H8" s="54" t="s">
        <v>30</v>
      </c>
      <c r="I8" s="54" t="s">
        <v>31</v>
      </c>
      <c r="J8" s="54" t="s">
        <v>32</v>
      </c>
      <c r="K8" s="54" t="s">
        <v>33</v>
      </c>
      <c r="L8" s="54" t="s">
        <v>34</v>
      </c>
      <c r="M8" s="54" t="s">
        <v>35</v>
      </c>
    </row>
    <row r="9" spans="1:13" x14ac:dyDescent="0.2">
      <c r="A9" s="8" t="s">
        <v>8</v>
      </c>
    </row>
    <row r="10" spans="1:13" x14ac:dyDescent="0.2">
      <c r="A10" s="1" t="s">
        <v>9</v>
      </c>
    </row>
    <row r="11" spans="1:13" x14ac:dyDescent="0.2">
      <c r="A11" s="2" t="s">
        <v>74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</row>
    <row r="12" spans="1:13" x14ac:dyDescent="0.2">
      <c r="A12" s="2" t="s">
        <v>75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</row>
    <row r="13" spans="1:13" x14ac:dyDescent="0.2">
      <c r="A13" s="2" t="s">
        <v>76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</row>
    <row r="14" spans="1:13" x14ac:dyDescent="0.2">
      <c r="A14" s="2"/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</row>
    <row r="15" spans="1:13" x14ac:dyDescent="0.2">
      <c r="A15" s="2"/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</row>
    <row r="16" spans="1:13" x14ac:dyDescent="0.2">
      <c r="A16" s="2"/>
    </row>
    <row r="17" spans="1:13" x14ac:dyDescent="0.2">
      <c r="A17" s="1" t="s">
        <v>10</v>
      </c>
    </row>
    <row r="18" spans="1:13" x14ac:dyDescent="0.2">
      <c r="A18" s="2" t="str">
        <f>+A11</f>
        <v>Otros Ingresos Producto 1</v>
      </c>
      <c r="B18" s="120"/>
      <c r="C18" s="120"/>
      <c r="D18" s="120"/>
      <c r="E18" s="120"/>
      <c r="F18" s="120"/>
      <c r="G18" s="120"/>
      <c r="H18" s="120"/>
      <c r="I18" s="120"/>
      <c r="J18" s="120"/>
      <c r="K18" s="120"/>
      <c r="L18" s="120"/>
      <c r="M18" s="120"/>
    </row>
    <row r="19" spans="1:13" x14ac:dyDescent="0.2">
      <c r="A19" s="2" t="str">
        <f t="shared" ref="A19:A22" si="0">+A12</f>
        <v>Otros Ingresos Producto 2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</row>
    <row r="20" spans="1:13" x14ac:dyDescent="0.2">
      <c r="A20" s="2" t="str">
        <f t="shared" si="0"/>
        <v>Otros Ingresos Producto 3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</row>
    <row r="21" spans="1:13" x14ac:dyDescent="0.2">
      <c r="A21" s="2">
        <f t="shared" si="0"/>
        <v>0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</row>
    <row r="22" spans="1:13" x14ac:dyDescent="0.2">
      <c r="A22" s="2">
        <f t="shared" si="0"/>
        <v>0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</row>
    <row r="23" spans="1:13" x14ac:dyDescent="0.2">
      <c r="A23" s="50"/>
    </row>
    <row r="24" spans="1:13" x14ac:dyDescent="0.2">
      <c r="A24" s="1" t="s">
        <v>10</v>
      </c>
    </row>
    <row r="25" spans="1:13" x14ac:dyDescent="0.2">
      <c r="A25" s="2" t="str">
        <f>+A11</f>
        <v>Otros Ingresos Producto 1</v>
      </c>
      <c r="B25" s="29">
        <f>+B11*B18</f>
        <v>0</v>
      </c>
      <c r="C25" s="29">
        <f t="shared" ref="C25:M25" si="1">+C11*C18</f>
        <v>0</v>
      </c>
      <c r="D25" s="29">
        <f t="shared" si="1"/>
        <v>0</v>
      </c>
      <c r="E25" s="29">
        <f t="shared" si="1"/>
        <v>0</v>
      </c>
      <c r="F25" s="29">
        <f t="shared" si="1"/>
        <v>0</v>
      </c>
      <c r="G25" s="29">
        <f t="shared" si="1"/>
        <v>0</v>
      </c>
      <c r="H25" s="29">
        <f t="shared" si="1"/>
        <v>0</v>
      </c>
      <c r="I25" s="29">
        <f t="shared" si="1"/>
        <v>0</v>
      </c>
      <c r="J25" s="29">
        <f t="shared" si="1"/>
        <v>0</v>
      </c>
      <c r="K25" s="29">
        <f t="shared" si="1"/>
        <v>0</v>
      </c>
      <c r="L25" s="29">
        <f t="shared" si="1"/>
        <v>0</v>
      </c>
      <c r="M25" s="29">
        <f t="shared" si="1"/>
        <v>0</v>
      </c>
    </row>
    <row r="26" spans="1:13" x14ac:dyDescent="0.2">
      <c r="A26" s="2" t="str">
        <f t="shared" ref="A26:A29" si="2">+A12</f>
        <v>Otros Ingresos Producto 2</v>
      </c>
      <c r="B26" s="29">
        <f t="shared" ref="B26:M26" si="3">+B12*B19</f>
        <v>0</v>
      </c>
      <c r="C26" s="29">
        <f t="shared" si="3"/>
        <v>0</v>
      </c>
      <c r="D26" s="29">
        <f t="shared" si="3"/>
        <v>0</v>
      </c>
      <c r="E26" s="29">
        <f t="shared" si="3"/>
        <v>0</v>
      </c>
      <c r="F26" s="29">
        <f t="shared" si="3"/>
        <v>0</v>
      </c>
      <c r="G26" s="29">
        <f t="shared" si="3"/>
        <v>0</v>
      </c>
      <c r="H26" s="29">
        <f t="shared" si="3"/>
        <v>0</v>
      </c>
      <c r="I26" s="29">
        <f t="shared" si="3"/>
        <v>0</v>
      </c>
      <c r="J26" s="29">
        <f t="shared" si="3"/>
        <v>0</v>
      </c>
      <c r="K26" s="29">
        <f t="shared" si="3"/>
        <v>0</v>
      </c>
      <c r="L26" s="29">
        <f t="shared" si="3"/>
        <v>0</v>
      </c>
      <c r="M26" s="29">
        <f t="shared" si="3"/>
        <v>0</v>
      </c>
    </row>
    <row r="27" spans="1:13" x14ac:dyDescent="0.2">
      <c r="A27" s="2" t="str">
        <f t="shared" si="2"/>
        <v>Otros Ingresos Producto 3</v>
      </c>
      <c r="B27" s="29">
        <f t="shared" ref="B27:M27" si="4">+B13*B20</f>
        <v>0</v>
      </c>
      <c r="C27" s="29">
        <f t="shared" si="4"/>
        <v>0</v>
      </c>
      <c r="D27" s="29">
        <f t="shared" si="4"/>
        <v>0</v>
      </c>
      <c r="E27" s="29">
        <f t="shared" si="4"/>
        <v>0</v>
      </c>
      <c r="F27" s="29">
        <f t="shared" si="4"/>
        <v>0</v>
      </c>
      <c r="G27" s="29">
        <f t="shared" si="4"/>
        <v>0</v>
      </c>
      <c r="H27" s="29">
        <f t="shared" si="4"/>
        <v>0</v>
      </c>
      <c r="I27" s="29">
        <f t="shared" si="4"/>
        <v>0</v>
      </c>
      <c r="J27" s="29">
        <f t="shared" si="4"/>
        <v>0</v>
      </c>
      <c r="K27" s="29">
        <f t="shared" si="4"/>
        <v>0</v>
      </c>
      <c r="L27" s="29">
        <f t="shared" si="4"/>
        <v>0</v>
      </c>
      <c r="M27" s="29">
        <f t="shared" si="4"/>
        <v>0</v>
      </c>
    </row>
    <row r="28" spans="1:13" x14ac:dyDescent="0.2">
      <c r="A28" s="2">
        <f t="shared" si="2"/>
        <v>0</v>
      </c>
      <c r="B28" s="29">
        <f t="shared" ref="B28:M28" si="5">+B14*B21</f>
        <v>0</v>
      </c>
      <c r="C28" s="29">
        <f t="shared" si="5"/>
        <v>0</v>
      </c>
      <c r="D28" s="29">
        <f t="shared" si="5"/>
        <v>0</v>
      </c>
      <c r="E28" s="29">
        <f t="shared" si="5"/>
        <v>0</v>
      </c>
      <c r="F28" s="29">
        <f t="shared" si="5"/>
        <v>0</v>
      </c>
      <c r="G28" s="29">
        <f t="shared" si="5"/>
        <v>0</v>
      </c>
      <c r="H28" s="29">
        <f t="shared" si="5"/>
        <v>0</v>
      </c>
      <c r="I28" s="29">
        <f t="shared" si="5"/>
        <v>0</v>
      </c>
      <c r="J28" s="29">
        <f t="shared" si="5"/>
        <v>0</v>
      </c>
      <c r="K28" s="29">
        <f t="shared" si="5"/>
        <v>0</v>
      </c>
      <c r="L28" s="29">
        <f t="shared" si="5"/>
        <v>0</v>
      </c>
      <c r="M28" s="29">
        <f t="shared" si="5"/>
        <v>0</v>
      </c>
    </row>
    <row r="29" spans="1:13" x14ac:dyDescent="0.2">
      <c r="A29" s="2">
        <f t="shared" si="2"/>
        <v>0</v>
      </c>
      <c r="B29" s="29">
        <f t="shared" ref="B29:M29" si="6">+B15*B22</f>
        <v>0</v>
      </c>
      <c r="C29" s="29">
        <f t="shared" si="6"/>
        <v>0</v>
      </c>
      <c r="D29" s="29">
        <f t="shared" si="6"/>
        <v>0</v>
      </c>
      <c r="E29" s="29">
        <f t="shared" si="6"/>
        <v>0</v>
      </c>
      <c r="F29" s="29">
        <f t="shared" si="6"/>
        <v>0</v>
      </c>
      <c r="G29" s="29">
        <f t="shared" si="6"/>
        <v>0</v>
      </c>
      <c r="H29" s="29">
        <f t="shared" si="6"/>
        <v>0</v>
      </c>
      <c r="I29" s="29">
        <f t="shared" si="6"/>
        <v>0</v>
      </c>
      <c r="J29" s="29">
        <f t="shared" si="6"/>
        <v>0</v>
      </c>
      <c r="K29" s="29">
        <f t="shared" si="6"/>
        <v>0</v>
      </c>
      <c r="L29" s="29">
        <f t="shared" si="6"/>
        <v>0</v>
      </c>
      <c r="M29" s="29">
        <f t="shared" si="6"/>
        <v>0</v>
      </c>
    </row>
    <row r="30" spans="1:13" ht="15" thickBot="1" x14ac:dyDescent="0.25"/>
    <row r="31" spans="1:13" x14ac:dyDescent="0.2">
      <c r="A31" s="9" t="s">
        <v>78</v>
      </c>
      <c r="B31" s="31">
        <f>SUM(B25:B29)</f>
        <v>0</v>
      </c>
      <c r="C31" s="31">
        <f t="shared" ref="C31:M31" si="7">SUM(C25:C29)</f>
        <v>0</v>
      </c>
      <c r="D31" s="31">
        <f t="shared" si="7"/>
        <v>0</v>
      </c>
      <c r="E31" s="31">
        <f t="shared" si="7"/>
        <v>0</v>
      </c>
      <c r="F31" s="31">
        <f t="shared" si="7"/>
        <v>0</v>
      </c>
      <c r="G31" s="31">
        <f t="shared" si="7"/>
        <v>0</v>
      </c>
      <c r="H31" s="31">
        <f t="shared" si="7"/>
        <v>0</v>
      </c>
      <c r="I31" s="31">
        <f t="shared" si="7"/>
        <v>0</v>
      </c>
      <c r="J31" s="31">
        <f t="shared" si="7"/>
        <v>0</v>
      </c>
      <c r="K31" s="31">
        <f t="shared" si="7"/>
        <v>0</v>
      </c>
      <c r="L31" s="31">
        <f t="shared" si="7"/>
        <v>0</v>
      </c>
      <c r="M31" s="31">
        <f t="shared" si="7"/>
        <v>0</v>
      </c>
    </row>
    <row r="32" spans="1:13" ht="15" thickBot="1" x14ac:dyDescent="0.25"/>
    <row r="33" spans="1:2" x14ac:dyDescent="0.2">
      <c r="A33" s="9" t="s">
        <v>77</v>
      </c>
      <c r="B33" s="31">
        <f>SUM(B31:M31)</f>
        <v>0</v>
      </c>
    </row>
  </sheetData>
  <mergeCells count="2">
    <mergeCell ref="A7:M7"/>
    <mergeCell ref="B4:J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72"/>
  <sheetViews>
    <sheetView workbookViewId="0">
      <pane xSplit="1" ySplit="8" topLeftCell="B63" activePane="bottomRight" state="frozen"/>
      <selection pane="topRight" activeCell="B1" sqref="B1"/>
      <selection pane="bottomLeft" activeCell="A3" sqref="A3"/>
      <selection pane="bottomRight" activeCell="A56" sqref="A56"/>
    </sheetView>
  </sheetViews>
  <sheetFormatPr baseColWidth="10" defaultRowHeight="14.25" x14ac:dyDescent="0.2"/>
  <cols>
    <col min="1" max="1" width="39.42578125" style="53" bestFit="1" customWidth="1"/>
    <col min="2" max="2" width="11.85546875" style="53" bestFit="1" customWidth="1"/>
    <col min="3" max="16384" width="11.42578125" style="53"/>
  </cols>
  <sheetData>
    <row r="4" spans="1:13" x14ac:dyDescent="0.2">
      <c r="B4" s="133" t="s">
        <v>127</v>
      </c>
      <c r="C4" s="133"/>
      <c r="D4" s="133"/>
      <c r="E4" s="133"/>
      <c r="F4" s="133"/>
      <c r="G4" s="133"/>
      <c r="H4" s="133"/>
      <c r="I4" s="133"/>
      <c r="J4" s="133"/>
    </row>
    <row r="5" spans="1:13" x14ac:dyDescent="0.2">
      <c r="B5" s="133"/>
      <c r="C5" s="133"/>
      <c r="D5" s="133"/>
      <c r="E5" s="133"/>
      <c r="F5" s="133"/>
      <c r="G5" s="133"/>
      <c r="H5" s="133"/>
      <c r="I5" s="133"/>
      <c r="J5" s="133"/>
    </row>
    <row r="7" spans="1:13" ht="23.25" customHeight="1" x14ac:dyDescent="0.2">
      <c r="A7" s="134" t="s">
        <v>71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</row>
    <row r="8" spans="1:13" x14ac:dyDescent="0.2">
      <c r="A8" s="50"/>
      <c r="B8" s="54" t="s">
        <v>24</v>
      </c>
      <c r="C8" s="54" t="s">
        <v>25</v>
      </c>
      <c r="D8" s="54" t="s">
        <v>26</v>
      </c>
      <c r="E8" s="54" t="s">
        <v>27</v>
      </c>
      <c r="F8" s="54" t="s">
        <v>28</v>
      </c>
      <c r="G8" s="54" t="s">
        <v>29</v>
      </c>
      <c r="H8" s="54" t="s">
        <v>30</v>
      </c>
      <c r="I8" s="54" t="s">
        <v>31</v>
      </c>
      <c r="J8" s="54" t="s">
        <v>32</v>
      </c>
      <c r="K8" s="54" t="s">
        <v>33</v>
      </c>
      <c r="L8" s="54" t="s">
        <v>34</v>
      </c>
      <c r="M8" s="54" t="s">
        <v>35</v>
      </c>
    </row>
    <row r="9" spans="1:13" x14ac:dyDescent="0.2">
      <c r="A9" s="8" t="s">
        <v>81</v>
      </c>
    </row>
    <row r="10" spans="1:13" x14ac:dyDescent="0.2">
      <c r="A10" s="1" t="s">
        <v>80</v>
      </c>
    </row>
    <row r="11" spans="1:13" x14ac:dyDescent="0.2">
      <c r="A11" s="2" t="s">
        <v>128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</row>
    <row r="12" spans="1:13" x14ac:dyDescent="0.2">
      <c r="A12" s="2" t="s">
        <v>129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</row>
    <row r="13" spans="1:13" x14ac:dyDescent="0.2">
      <c r="A13" s="2" t="s">
        <v>130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</row>
    <row r="14" spans="1:13" x14ac:dyDescent="0.2">
      <c r="A14" s="2" t="s">
        <v>131</v>
      </c>
      <c r="B14" s="120"/>
      <c r="C14" s="120"/>
      <c r="D14" s="120"/>
      <c r="E14" s="120"/>
      <c r="F14" s="120"/>
      <c r="G14" s="120"/>
      <c r="H14" s="120"/>
      <c r="I14" s="120"/>
      <c r="J14" s="120"/>
      <c r="K14" s="120"/>
      <c r="L14" s="120"/>
      <c r="M14" s="120"/>
    </row>
    <row r="15" spans="1:13" x14ac:dyDescent="0.2">
      <c r="A15" s="2" t="s">
        <v>132</v>
      </c>
      <c r="B15" s="120"/>
      <c r="C15" s="120"/>
      <c r="D15" s="120"/>
      <c r="E15" s="120"/>
      <c r="F15" s="120"/>
      <c r="G15" s="120"/>
      <c r="H15" s="120"/>
      <c r="I15" s="120"/>
      <c r="J15" s="120"/>
      <c r="K15" s="120"/>
      <c r="L15" s="120"/>
      <c r="M15" s="120"/>
    </row>
    <row r="16" spans="1:13" x14ac:dyDescent="0.2">
      <c r="A16" s="2"/>
    </row>
    <row r="17" spans="1:13" x14ac:dyDescent="0.2">
      <c r="A17" s="8" t="s">
        <v>83</v>
      </c>
    </row>
    <row r="18" spans="1:13" x14ac:dyDescent="0.2">
      <c r="A18" s="1" t="s">
        <v>84</v>
      </c>
    </row>
    <row r="19" spans="1:13" x14ac:dyDescent="0.2">
      <c r="A19" s="2" t="s">
        <v>133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</row>
    <row r="20" spans="1:13" x14ac:dyDescent="0.2">
      <c r="A20" s="2" t="s">
        <v>134</v>
      </c>
      <c r="B20" s="120"/>
      <c r="C20" s="120"/>
      <c r="D20" s="120"/>
      <c r="E20" s="120"/>
      <c r="F20" s="120"/>
      <c r="G20" s="120"/>
      <c r="H20" s="120"/>
      <c r="I20" s="120"/>
      <c r="J20" s="120"/>
      <c r="K20" s="120"/>
      <c r="L20" s="120"/>
      <c r="M20" s="120"/>
    </row>
    <row r="21" spans="1:13" x14ac:dyDescent="0.2">
      <c r="A21" s="2" t="s">
        <v>135</v>
      </c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</row>
    <row r="22" spans="1:13" x14ac:dyDescent="0.2">
      <c r="A22" s="2" t="s">
        <v>136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0"/>
    </row>
    <row r="23" spans="1:13" x14ac:dyDescent="0.2">
      <c r="A23" s="2" t="s">
        <v>137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</row>
    <row r="24" spans="1:13" x14ac:dyDescent="0.2">
      <c r="A24" s="2"/>
    </row>
    <row r="25" spans="1:13" x14ac:dyDescent="0.2">
      <c r="A25" s="8" t="s">
        <v>81</v>
      </c>
    </row>
    <row r="26" spans="1:13" x14ac:dyDescent="0.2">
      <c r="A26" s="1" t="s">
        <v>82</v>
      </c>
    </row>
    <row r="27" spans="1:13" x14ac:dyDescent="0.2">
      <c r="A27" s="2" t="str">
        <f>+A11</f>
        <v>Costo producto 1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</row>
    <row r="28" spans="1:13" x14ac:dyDescent="0.2">
      <c r="A28" s="2" t="str">
        <f t="shared" ref="A28:A31" si="0">+A12</f>
        <v>Costo producto 2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</row>
    <row r="29" spans="1:13" x14ac:dyDescent="0.2">
      <c r="A29" s="2" t="str">
        <f t="shared" si="0"/>
        <v>Costo producto 3</v>
      </c>
      <c r="B29" s="120"/>
      <c r="C29" s="120"/>
      <c r="D29" s="120"/>
      <c r="E29" s="120"/>
      <c r="F29" s="120"/>
      <c r="G29" s="120"/>
      <c r="H29" s="120"/>
      <c r="I29" s="120"/>
      <c r="J29" s="120"/>
      <c r="K29" s="120"/>
      <c r="L29" s="120"/>
      <c r="M29" s="120"/>
    </row>
    <row r="30" spans="1:13" x14ac:dyDescent="0.2">
      <c r="A30" s="2" t="str">
        <f t="shared" si="0"/>
        <v>Costo producto 4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</row>
    <row r="31" spans="1:13" x14ac:dyDescent="0.2">
      <c r="A31" s="2" t="str">
        <f t="shared" si="0"/>
        <v>Costo producto 5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0"/>
    </row>
    <row r="32" spans="1:13" x14ac:dyDescent="0.2">
      <c r="A32" s="50"/>
    </row>
    <row r="33" spans="1:13" x14ac:dyDescent="0.2">
      <c r="A33" s="8" t="s">
        <v>83</v>
      </c>
    </row>
    <row r="34" spans="1:13" x14ac:dyDescent="0.2">
      <c r="A34" s="1" t="s">
        <v>85</v>
      </c>
    </row>
    <row r="35" spans="1:13" x14ac:dyDescent="0.2">
      <c r="A35" s="2" t="str">
        <f>+A19</f>
        <v>Unidades producto 1</v>
      </c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1:13" x14ac:dyDescent="0.2">
      <c r="A36" s="2" t="str">
        <f t="shared" ref="A36:A39" si="1">+A20</f>
        <v>Unidades producto 2</v>
      </c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</row>
    <row r="37" spans="1:13" x14ac:dyDescent="0.2">
      <c r="A37" s="2" t="str">
        <f t="shared" si="1"/>
        <v>Unidades producto 3</v>
      </c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</row>
    <row r="38" spans="1:13" x14ac:dyDescent="0.2">
      <c r="A38" s="2" t="str">
        <f t="shared" si="1"/>
        <v>Unidades producto 4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</row>
    <row r="39" spans="1:13" x14ac:dyDescent="0.2">
      <c r="A39" s="2" t="str">
        <f t="shared" si="1"/>
        <v>Unidades producto 5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</row>
    <row r="40" spans="1:13" x14ac:dyDescent="0.2">
      <c r="A40" s="50"/>
    </row>
    <row r="41" spans="1:13" x14ac:dyDescent="0.2">
      <c r="A41" s="1" t="s">
        <v>88</v>
      </c>
    </row>
    <row r="42" spans="1:13" ht="15" x14ac:dyDescent="0.2">
      <c r="A42" s="5" t="s">
        <v>4</v>
      </c>
      <c r="B42" s="120"/>
      <c r="C42" s="120"/>
      <c r="D42" s="120"/>
      <c r="E42" s="120"/>
      <c r="F42" s="120"/>
      <c r="G42" s="120"/>
      <c r="H42" s="120"/>
      <c r="I42" s="120"/>
      <c r="J42" s="120"/>
      <c r="K42" s="120"/>
      <c r="L42" s="120"/>
      <c r="M42" s="120"/>
    </row>
    <row r="43" spans="1:13" ht="15" x14ac:dyDescent="0.2">
      <c r="A43" s="4" t="s">
        <v>5</v>
      </c>
      <c r="B43" s="120"/>
      <c r="C43" s="120"/>
      <c r="D43" s="120"/>
      <c r="E43" s="120"/>
      <c r="F43" s="120"/>
      <c r="G43" s="120"/>
      <c r="H43" s="120"/>
      <c r="I43" s="120"/>
      <c r="J43" s="120"/>
      <c r="K43" s="120"/>
      <c r="L43" s="120"/>
      <c r="M43" s="120"/>
    </row>
    <row r="44" spans="1:13" ht="15" x14ac:dyDescent="0.2">
      <c r="A44" s="4" t="s">
        <v>6</v>
      </c>
      <c r="B44" s="120"/>
      <c r="C44" s="120"/>
      <c r="D44" s="120"/>
      <c r="E44" s="120"/>
      <c r="F44" s="120"/>
      <c r="G44" s="120"/>
      <c r="H44" s="120"/>
      <c r="I44" s="120"/>
      <c r="J44" s="120"/>
      <c r="K44" s="120"/>
      <c r="L44" s="120"/>
      <c r="M44" s="120"/>
    </row>
    <row r="45" spans="1:13" ht="15" x14ac:dyDescent="0.2">
      <c r="A45" s="4" t="s">
        <v>7</v>
      </c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</row>
    <row r="46" spans="1:13" x14ac:dyDescent="0.2">
      <c r="A46" s="50"/>
    </row>
    <row r="47" spans="1:13" x14ac:dyDescent="0.2">
      <c r="A47" s="1" t="s">
        <v>86</v>
      </c>
    </row>
    <row r="48" spans="1:13" x14ac:dyDescent="0.2">
      <c r="A48" s="2" t="str">
        <f>+A11</f>
        <v>Costo producto 1</v>
      </c>
      <c r="B48" s="29">
        <f>+B11*B19</f>
        <v>0</v>
      </c>
      <c r="C48" s="29">
        <f t="shared" ref="C48:M48" si="2">+C11*C19</f>
        <v>0</v>
      </c>
      <c r="D48" s="29">
        <f t="shared" si="2"/>
        <v>0</v>
      </c>
      <c r="E48" s="29">
        <f t="shared" si="2"/>
        <v>0</v>
      </c>
      <c r="F48" s="29">
        <f t="shared" si="2"/>
        <v>0</v>
      </c>
      <c r="G48" s="29">
        <f t="shared" si="2"/>
        <v>0</v>
      </c>
      <c r="H48" s="29">
        <f t="shared" si="2"/>
        <v>0</v>
      </c>
      <c r="I48" s="29">
        <f t="shared" si="2"/>
        <v>0</v>
      </c>
      <c r="J48" s="29">
        <f t="shared" si="2"/>
        <v>0</v>
      </c>
      <c r="K48" s="29">
        <f t="shared" si="2"/>
        <v>0</v>
      </c>
      <c r="L48" s="29">
        <f t="shared" si="2"/>
        <v>0</v>
      </c>
      <c r="M48" s="29">
        <f t="shared" si="2"/>
        <v>0</v>
      </c>
    </row>
    <row r="49" spans="1:13" x14ac:dyDescent="0.2">
      <c r="A49" s="2" t="str">
        <f t="shared" ref="A49:A52" si="3">+A12</f>
        <v>Costo producto 2</v>
      </c>
      <c r="B49" s="29">
        <f t="shared" ref="B49:M52" si="4">+B12*B20</f>
        <v>0</v>
      </c>
      <c r="C49" s="29">
        <f t="shared" si="4"/>
        <v>0</v>
      </c>
      <c r="D49" s="29">
        <f t="shared" si="4"/>
        <v>0</v>
      </c>
      <c r="E49" s="29">
        <f t="shared" si="4"/>
        <v>0</v>
      </c>
      <c r="F49" s="29">
        <f t="shared" si="4"/>
        <v>0</v>
      </c>
      <c r="G49" s="29">
        <f t="shared" si="4"/>
        <v>0</v>
      </c>
      <c r="H49" s="29">
        <f t="shared" si="4"/>
        <v>0</v>
      </c>
      <c r="I49" s="29">
        <f t="shared" si="4"/>
        <v>0</v>
      </c>
      <c r="J49" s="29">
        <f t="shared" si="4"/>
        <v>0</v>
      </c>
      <c r="K49" s="29">
        <f t="shared" si="4"/>
        <v>0</v>
      </c>
      <c r="L49" s="29">
        <f t="shared" si="4"/>
        <v>0</v>
      </c>
      <c r="M49" s="29">
        <f t="shared" si="4"/>
        <v>0</v>
      </c>
    </row>
    <row r="50" spans="1:13" x14ac:dyDescent="0.2">
      <c r="A50" s="2" t="str">
        <f t="shared" si="3"/>
        <v>Costo producto 3</v>
      </c>
      <c r="B50" s="29">
        <f t="shared" si="4"/>
        <v>0</v>
      </c>
      <c r="C50" s="29">
        <f t="shared" si="4"/>
        <v>0</v>
      </c>
      <c r="D50" s="29">
        <f t="shared" si="4"/>
        <v>0</v>
      </c>
      <c r="E50" s="29">
        <f t="shared" si="4"/>
        <v>0</v>
      </c>
      <c r="F50" s="29">
        <f t="shared" si="4"/>
        <v>0</v>
      </c>
      <c r="G50" s="29">
        <f t="shared" si="4"/>
        <v>0</v>
      </c>
      <c r="H50" s="29">
        <f t="shared" si="4"/>
        <v>0</v>
      </c>
      <c r="I50" s="29">
        <f t="shared" si="4"/>
        <v>0</v>
      </c>
      <c r="J50" s="29">
        <f t="shared" si="4"/>
        <v>0</v>
      </c>
      <c r="K50" s="29">
        <f t="shared" si="4"/>
        <v>0</v>
      </c>
      <c r="L50" s="29">
        <f t="shared" si="4"/>
        <v>0</v>
      </c>
      <c r="M50" s="29">
        <f t="shared" si="4"/>
        <v>0</v>
      </c>
    </row>
    <row r="51" spans="1:13" x14ac:dyDescent="0.2">
      <c r="A51" s="2" t="str">
        <f t="shared" si="3"/>
        <v>Costo producto 4</v>
      </c>
      <c r="B51" s="29">
        <f t="shared" si="4"/>
        <v>0</v>
      </c>
      <c r="C51" s="29">
        <f t="shared" si="4"/>
        <v>0</v>
      </c>
      <c r="D51" s="29">
        <f t="shared" si="4"/>
        <v>0</v>
      </c>
      <c r="E51" s="29">
        <f t="shared" si="4"/>
        <v>0</v>
      </c>
      <c r="F51" s="29">
        <f t="shared" si="4"/>
        <v>0</v>
      </c>
      <c r="G51" s="29">
        <f t="shared" si="4"/>
        <v>0</v>
      </c>
      <c r="H51" s="29">
        <f t="shared" si="4"/>
        <v>0</v>
      </c>
      <c r="I51" s="29">
        <f t="shared" si="4"/>
        <v>0</v>
      </c>
      <c r="J51" s="29">
        <f t="shared" si="4"/>
        <v>0</v>
      </c>
      <c r="K51" s="29">
        <f t="shared" si="4"/>
        <v>0</v>
      </c>
      <c r="L51" s="29">
        <f t="shared" si="4"/>
        <v>0</v>
      </c>
      <c r="M51" s="29">
        <f t="shared" si="4"/>
        <v>0</v>
      </c>
    </row>
    <row r="52" spans="1:13" ht="15" thickBot="1" x14ac:dyDescent="0.25">
      <c r="A52" s="2" t="str">
        <f t="shared" si="3"/>
        <v>Costo producto 5</v>
      </c>
      <c r="B52" s="29">
        <f t="shared" si="4"/>
        <v>0</v>
      </c>
      <c r="C52" s="29">
        <f t="shared" si="4"/>
        <v>0</v>
      </c>
      <c r="D52" s="29">
        <f t="shared" si="4"/>
        <v>0</v>
      </c>
      <c r="E52" s="29">
        <f t="shared" si="4"/>
        <v>0</v>
      </c>
      <c r="F52" s="29">
        <f t="shared" si="4"/>
        <v>0</v>
      </c>
      <c r="G52" s="29">
        <f t="shared" si="4"/>
        <v>0</v>
      </c>
      <c r="H52" s="29">
        <f t="shared" si="4"/>
        <v>0</v>
      </c>
      <c r="I52" s="29">
        <f t="shared" si="4"/>
        <v>0</v>
      </c>
      <c r="J52" s="29">
        <f t="shared" si="4"/>
        <v>0</v>
      </c>
      <c r="K52" s="29">
        <f t="shared" si="4"/>
        <v>0</v>
      </c>
      <c r="L52" s="29">
        <f t="shared" si="4"/>
        <v>0</v>
      </c>
      <c r="M52" s="29">
        <f t="shared" si="4"/>
        <v>0</v>
      </c>
    </row>
    <row r="53" spans="1:13" x14ac:dyDescent="0.2">
      <c r="A53" s="113"/>
      <c r="B53" s="31">
        <f>SUM(B48:B52)</f>
        <v>0</v>
      </c>
      <c r="C53" s="31">
        <f t="shared" ref="C53:M53" si="5">SUM(C48:C52)</f>
        <v>0</v>
      </c>
      <c r="D53" s="31">
        <f t="shared" si="5"/>
        <v>0</v>
      </c>
      <c r="E53" s="31">
        <f t="shared" si="5"/>
        <v>0</v>
      </c>
      <c r="F53" s="31">
        <f t="shared" si="5"/>
        <v>0</v>
      </c>
      <c r="G53" s="31">
        <f t="shared" si="5"/>
        <v>0</v>
      </c>
      <c r="H53" s="31">
        <f t="shared" si="5"/>
        <v>0</v>
      </c>
      <c r="I53" s="31">
        <f t="shared" si="5"/>
        <v>0</v>
      </c>
      <c r="J53" s="31">
        <f t="shared" si="5"/>
        <v>0</v>
      </c>
      <c r="K53" s="31">
        <f t="shared" si="5"/>
        <v>0</v>
      </c>
      <c r="L53" s="31">
        <f t="shared" si="5"/>
        <v>0</v>
      </c>
      <c r="M53" s="31">
        <f t="shared" si="5"/>
        <v>0</v>
      </c>
    </row>
    <row r="55" spans="1:13" x14ac:dyDescent="0.2">
      <c r="A55" s="1" t="s">
        <v>87</v>
      </c>
    </row>
    <row r="56" spans="1:13" x14ac:dyDescent="0.2">
      <c r="A56" s="2" t="str">
        <f>+A35</f>
        <v>Unidades producto 1</v>
      </c>
      <c r="B56" s="29">
        <f>+B27*B35</f>
        <v>0</v>
      </c>
      <c r="C56" s="29">
        <f t="shared" ref="C56:M56" si="6">+C27*C35</f>
        <v>0</v>
      </c>
      <c r="D56" s="29">
        <f t="shared" si="6"/>
        <v>0</v>
      </c>
      <c r="E56" s="29">
        <f t="shared" si="6"/>
        <v>0</v>
      </c>
      <c r="F56" s="29">
        <f t="shared" si="6"/>
        <v>0</v>
      </c>
      <c r="G56" s="29">
        <f t="shared" si="6"/>
        <v>0</v>
      </c>
      <c r="H56" s="29">
        <f t="shared" si="6"/>
        <v>0</v>
      </c>
      <c r="I56" s="29">
        <f t="shared" si="6"/>
        <v>0</v>
      </c>
      <c r="J56" s="29">
        <f t="shared" si="6"/>
        <v>0</v>
      </c>
      <c r="K56" s="29">
        <f t="shared" si="6"/>
        <v>0</v>
      </c>
      <c r="L56" s="29">
        <f t="shared" si="6"/>
        <v>0</v>
      </c>
      <c r="M56" s="29">
        <f t="shared" si="6"/>
        <v>0</v>
      </c>
    </row>
    <row r="57" spans="1:13" x14ac:dyDescent="0.2">
      <c r="A57" s="2" t="str">
        <f>+A36</f>
        <v>Unidades producto 2</v>
      </c>
      <c r="B57" s="29">
        <f>+B28*B36</f>
        <v>0</v>
      </c>
      <c r="C57" s="29">
        <f t="shared" ref="C57:M57" si="7">+C28*C36</f>
        <v>0</v>
      </c>
      <c r="D57" s="29">
        <f t="shared" si="7"/>
        <v>0</v>
      </c>
      <c r="E57" s="29">
        <f t="shared" si="7"/>
        <v>0</v>
      </c>
      <c r="F57" s="29">
        <f t="shared" si="7"/>
        <v>0</v>
      </c>
      <c r="G57" s="29">
        <f t="shared" si="7"/>
        <v>0</v>
      </c>
      <c r="H57" s="29">
        <f t="shared" si="7"/>
        <v>0</v>
      </c>
      <c r="I57" s="29">
        <f t="shared" si="7"/>
        <v>0</v>
      </c>
      <c r="J57" s="29">
        <f t="shared" si="7"/>
        <v>0</v>
      </c>
      <c r="K57" s="29">
        <f t="shared" si="7"/>
        <v>0</v>
      </c>
      <c r="L57" s="29">
        <f t="shared" si="7"/>
        <v>0</v>
      </c>
      <c r="M57" s="29">
        <f t="shared" si="7"/>
        <v>0</v>
      </c>
    </row>
    <row r="58" spans="1:13" x14ac:dyDescent="0.2">
      <c r="A58" s="2" t="str">
        <f>+A37</f>
        <v>Unidades producto 3</v>
      </c>
      <c r="B58" s="29">
        <f>+B29*B37</f>
        <v>0</v>
      </c>
      <c r="C58" s="29">
        <f t="shared" ref="C58:M58" si="8">+C29*C37</f>
        <v>0</v>
      </c>
      <c r="D58" s="29">
        <f t="shared" si="8"/>
        <v>0</v>
      </c>
      <c r="E58" s="29">
        <f t="shared" si="8"/>
        <v>0</v>
      </c>
      <c r="F58" s="29">
        <f t="shared" si="8"/>
        <v>0</v>
      </c>
      <c r="G58" s="29">
        <f t="shared" si="8"/>
        <v>0</v>
      </c>
      <c r="H58" s="29">
        <f t="shared" si="8"/>
        <v>0</v>
      </c>
      <c r="I58" s="29">
        <f t="shared" si="8"/>
        <v>0</v>
      </c>
      <c r="J58" s="29">
        <f t="shared" si="8"/>
        <v>0</v>
      </c>
      <c r="K58" s="29">
        <f t="shared" si="8"/>
        <v>0</v>
      </c>
      <c r="L58" s="29">
        <f t="shared" si="8"/>
        <v>0</v>
      </c>
      <c r="M58" s="29">
        <f t="shared" si="8"/>
        <v>0</v>
      </c>
    </row>
    <row r="59" spans="1:13" x14ac:dyDescent="0.2">
      <c r="A59" s="2" t="str">
        <f>+A38</f>
        <v>Unidades producto 4</v>
      </c>
      <c r="B59" s="29">
        <f>+B30*B38</f>
        <v>0</v>
      </c>
      <c r="C59" s="29">
        <f t="shared" ref="C59:M59" si="9">+C30*C38</f>
        <v>0</v>
      </c>
      <c r="D59" s="29">
        <f t="shared" si="9"/>
        <v>0</v>
      </c>
      <c r="E59" s="29">
        <f t="shared" si="9"/>
        <v>0</v>
      </c>
      <c r="F59" s="29">
        <f t="shared" si="9"/>
        <v>0</v>
      </c>
      <c r="G59" s="29">
        <f t="shared" si="9"/>
        <v>0</v>
      </c>
      <c r="H59" s="29">
        <f t="shared" si="9"/>
        <v>0</v>
      </c>
      <c r="I59" s="29">
        <f t="shared" si="9"/>
        <v>0</v>
      </c>
      <c r="J59" s="29">
        <f t="shared" si="9"/>
        <v>0</v>
      </c>
      <c r="K59" s="29">
        <f t="shared" si="9"/>
        <v>0</v>
      </c>
      <c r="L59" s="29">
        <f t="shared" si="9"/>
        <v>0</v>
      </c>
      <c r="M59" s="29">
        <f t="shared" si="9"/>
        <v>0</v>
      </c>
    </row>
    <row r="60" spans="1:13" ht="15" thickBot="1" x14ac:dyDescent="0.25">
      <c r="A60" s="2" t="str">
        <f>+A39</f>
        <v>Unidades producto 5</v>
      </c>
      <c r="B60" s="29">
        <f>+B31*B39</f>
        <v>0</v>
      </c>
      <c r="C60" s="29">
        <f t="shared" ref="C60:M60" si="10">+C31*C39</f>
        <v>0</v>
      </c>
      <c r="D60" s="29">
        <f t="shared" si="10"/>
        <v>0</v>
      </c>
      <c r="E60" s="29">
        <f t="shared" si="10"/>
        <v>0</v>
      </c>
      <c r="F60" s="29">
        <f t="shared" si="10"/>
        <v>0</v>
      </c>
      <c r="G60" s="29">
        <f t="shared" si="10"/>
        <v>0</v>
      </c>
      <c r="H60" s="29">
        <f t="shared" si="10"/>
        <v>0</v>
      </c>
      <c r="I60" s="29">
        <f t="shared" si="10"/>
        <v>0</v>
      </c>
      <c r="J60" s="29">
        <f t="shared" si="10"/>
        <v>0</v>
      </c>
      <c r="K60" s="29">
        <f t="shared" si="10"/>
        <v>0</v>
      </c>
      <c r="L60" s="29">
        <f t="shared" si="10"/>
        <v>0</v>
      </c>
      <c r="M60" s="29">
        <f t="shared" si="10"/>
        <v>0</v>
      </c>
    </row>
    <row r="61" spans="1:13" x14ac:dyDescent="0.2">
      <c r="A61" s="113"/>
      <c r="B61" s="31">
        <f>SUM(B56:B60)</f>
        <v>0</v>
      </c>
      <c r="C61" s="31">
        <f t="shared" ref="C61" si="11">SUM(C56:C60)</f>
        <v>0</v>
      </c>
      <c r="D61" s="31">
        <f t="shared" ref="D61" si="12">SUM(D56:D60)</f>
        <v>0</v>
      </c>
      <c r="E61" s="31">
        <f t="shared" ref="E61" si="13">SUM(E56:E60)</f>
        <v>0</v>
      </c>
      <c r="F61" s="31">
        <f t="shared" ref="F61" si="14">SUM(F56:F60)</f>
        <v>0</v>
      </c>
      <c r="G61" s="31">
        <f t="shared" ref="G61" si="15">SUM(G56:G60)</f>
        <v>0</v>
      </c>
      <c r="H61" s="31">
        <f t="shared" ref="H61" si="16">SUM(H56:H60)</f>
        <v>0</v>
      </c>
      <c r="I61" s="31">
        <f t="shared" ref="I61" si="17">SUM(I56:I60)</f>
        <v>0</v>
      </c>
      <c r="J61" s="31">
        <f t="shared" ref="J61" si="18">SUM(J56:J60)</f>
        <v>0</v>
      </c>
      <c r="K61" s="31">
        <f t="shared" ref="K61" si="19">SUM(K56:K60)</f>
        <v>0</v>
      </c>
      <c r="L61" s="31">
        <f t="shared" ref="L61" si="20">SUM(L56:L60)</f>
        <v>0</v>
      </c>
      <c r="M61" s="31">
        <f t="shared" ref="M61" si="21">SUM(M56:M60)</f>
        <v>0</v>
      </c>
    </row>
    <row r="63" spans="1:13" x14ac:dyDescent="0.2">
      <c r="A63" s="1" t="s">
        <v>89</v>
      </c>
    </row>
    <row r="64" spans="1:13" x14ac:dyDescent="0.2">
      <c r="A64" s="2" t="str">
        <f t="shared" ref="A64:B67" si="22">+A42</f>
        <v>Costos de Fabricación</v>
      </c>
      <c r="B64" s="29">
        <f t="shared" si="22"/>
        <v>0</v>
      </c>
      <c r="C64" s="29">
        <f t="shared" ref="C64:M64" si="23">+C42</f>
        <v>0</v>
      </c>
      <c r="D64" s="29">
        <f t="shared" si="23"/>
        <v>0</v>
      </c>
      <c r="E64" s="29">
        <f t="shared" si="23"/>
        <v>0</v>
      </c>
      <c r="F64" s="29">
        <f t="shared" si="23"/>
        <v>0</v>
      </c>
      <c r="G64" s="29">
        <f t="shared" si="23"/>
        <v>0</v>
      </c>
      <c r="H64" s="29">
        <f t="shared" si="23"/>
        <v>0</v>
      </c>
      <c r="I64" s="29">
        <f t="shared" si="23"/>
        <v>0</v>
      </c>
      <c r="J64" s="29">
        <f t="shared" si="23"/>
        <v>0</v>
      </c>
      <c r="K64" s="29">
        <f t="shared" si="23"/>
        <v>0</v>
      </c>
      <c r="L64" s="29">
        <f t="shared" si="23"/>
        <v>0</v>
      </c>
      <c r="M64" s="29">
        <f t="shared" si="23"/>
        <v>0</v>
      </c>
    </row>
    <row r="65" spans="1:13" x14ac:dyDescent="0.2">
      <c r="A65" s="2" t="str">
        <f t="shared" si="22"/>
        <v>Costo de Manufactura</v>
      </c>
      <c r="B65" s="29">
        <f t="shared" si="22"/>
        <v>0</v>
      </c>
      <c r="C65" s="29">
        <f t="shared" ref="C65:M65" si="24">+C43</f>
        <v>0</v>
      </c>
      <c r="D65" s="29">
        <f t="shared" si="24"/>
        <v>0</v>
      </c>
      <c r="E65" s="29">
        <f t="shared" si="24"/>
        <v>0</v>
      </c>
      <c r="F65" s="29">
        <f t="shared" si="24"/>
        <v>0</v>
      </c>
      <c r="G65" s="29">
        <f t="shared" si="24"/>
        <v>0</v>
      </c>
      <c r="H65" s="29">
        <f t="shared" si="24"/>
        <v>0</v>
      </c>
      <c r="I65" s="29">
        <f t="shared" si="24"/>
        <v>0</v>
      </c>
      <c r="J65" s="29">
        <f t="shared" si="24"/>
        <v>0</v>
      </c>
      <c r="K65" s="29">
        <f t="shared" si="24"/>
        <v>0</v>
      </c>
      <c r="L65" s="29">
        <f t="shared" si="24"/>
        <v>0</v>
      </c>
      <c r="M65" s="29">
        <f t="shared" si="24"/>
        <v>0</v>
      </c>
    </row>
    <row r="66" spans="1:13" x14ac:dyDescent="0.2">
      <c r="A66" s="2" t="str">
        <f t="shared" si="22"/>
        <v>Costo de Producción</v>
      </c>
      <c r="B66" s="29">
        <f t="shared" si="22"/>
        <v>0</v>
      </c>
      <c r="C66" s="29">
        <f t="shared" ref="C66:M66" si="25">+C44</f>
        <v>0</v>
      </c>
      <c r="D66" s="29">
        <f t="shared" si="25"/>
        <v>0</v>
      </c>
      <c r="E66" s="29">
        <f t="shared" si="25"/>
        <v>0</v>
      </c>
      <c r="F66" s="29">
        <f t="shared" si="25"/>
        <v>0</v>
      </c>
      <c r="G66" s="29">
        <f t="shared" si="25"/>
        <v>0</v>
      </c>
      <c r="H66" s="29">
        <f t="shared" si="25"/>
        <v>0</v>
      </c>
      <c r="I66" s="29">
        <f t="shared" si="25"/>
        <v>0</v>
      </c>
      <c r="J66" s="29">
        <f t="shared" si="25"/>
        <v>0</v>
      </c>
      <c r="K66" s="29">
        <f t="shared" si="25"/>
        <v>0</v>
      </c>
      <c r="L66" s="29">
        <f t="shared" si="25"/>
        <v>0</v>
      </c>
      <c r="M66" s="29">
        <f t="shared" si="25"/>
        <v>0</v>
      </c>
    </row>
    <row r="67" spans="1:13" ht="15" thickBot="1" x14ac:dyDescent="0.25">
      <c r="A67" s="2" t="str">
        <f t="shared" si="22"/>
        <v>Costo de Ventas</v>
      </c>
      <c r="B67" s="29">
        <f t="shared" si="22"/>
        <v>0</v>
      </c>
      <c r="C67" s="29">
        <f t="shared" ref="C67:M67" si="26">+C45</f>
        <v>0</v>
      </c>
      <c r="D67" s="29">
        <f t="shared" si="26"/>
        <v>0</v>
      </c>
      <c r="E67" s="29">
        <f t="shared" si="26"/>
        <v>0</v>
      </c>
      <c r="F67" s="29">
        <f t="shared" si="26"/>
        <v>0</v>
      </c>
      <c r="G67" s="29">
        <f t="shared" si="26"/>
        <v>0</v>
      </c>
      <c r="H67" s="29">
        <f t="shared" si="26"/>
        <v>0</v>
      </c>
      <c r="I67" s="29">
        <f t="shared" si="26"/>
        <v>0</v>
      </c>
      <c r="J67" s="29">
        <f t="shared" si="26"/>
        <v>0</v>
      </c>
      <c r="K67" s="29">
        <f t="shared" si="26"/>
        <v>0</v>
      </c>
      <c r="L67" s="29">
        <f t="shared" si="26"/>
        <v>0</v>
      </c>
      <c r="M67" s="29">
        <f t="shared" si="26"/>
        <v>0</v>
      </c>
    </row>
    <row r="68" spans="1:13" x14ac:dyDescent="0.2">
      <c r="A68" s="113"/>
      <c r="B68" s="31">
        <f>SUM(B64:B67)</f>
        <v>0</v>
      </c>
      <c r="C68" s="31">
        <f t="shared" ref="C68:M68" si="27">SUM(C64:C67)</f>
        <v>0</v>
      </c>
      <c r="D68" s="31">
        <f t="shared" si="27"/>
        <v>0</v>
      </c>
      <c r="E68" s="31">
        <f t="shared" si="27"/>
        <v>0</v>
      </c>
      <c r="F68" s="31">
        <f t="shared" si="27"/>
        <v>0</v>
      </c>
      <c r="G68" s="31">
        <f t="shared" si="27"/>
        <v>0</v>
      </c>
      <c r="H68" s="31">
        <f t="shared" si="27"/>
        <v>0</v>
      </c>
      <c r="I68" s="31">
        <f t="shared" si="27"/>
        <v>0</v>
      </c>
      <c r="J68" s="31">
        <f t="shared" si="27"/>
        <v>0</v>
      </c>
      <c r="K68" s="31">
        <f t="shared" si="27"/>
        <v>0</v>
      </c>
      <c r="L68" s="31">
        <f t="shared" si="27"/>
        <v>0</v>
      </c>
      <c r="M68" s="31">
        <f t="shared" si="27"/>
        <v>0</v>
      </c>
    </row>
    <row r="69" spans="1:13" ht="15" thickBot="1" x14ac:dyDescent="0.25"/>
    <row r="70" spans="1:13" x14ac:dyDescent="0.2">
      <c r="A70" s="9" t="s">
        <v>126</v>
      </c>
      <c r="B70" s="31">
        <f>+B53+B61+B68</f>
        <v>0</v>
      </c>
      <c r="C70" s="31">
        <f t="shared" ref="C70:M70" si="28">+C53+C61+C68</f>
        <v>0</v>
      </c>
      <c r="D70" s="31">
        <f t="shared" si="28"/>
        <v>0</v>
      </c>
      <c r="E70" s="31">
        <f t="shared" si="28"/>
        <v>0</v>
      </c>
      <c r="F70" s="31">
        <f t="shared" si="28"/>
        <v>0</v>
      </c>
      <c r="G70" s="31">
        <f t="shared" si="28"/>
        <v>0</v>
      </c>
      <c r="H70" s="31">
        <f t="shared" si="28"/>
        <v>0</v>
      </c>
      <c r="I70" s="31">
        <f t="shared" si="28"/>
        <v>0</v>
      </c>
      <c r="J70" s="31">
        <f t="shared" si="28"/>
        <v>0</v>
      </c>
      <c r="K70" s="31">
        <f t="shared" si="28"/>
        <v>0</v>
      </c>
      <c r="L70" s="31">
        <f t="shared" si="28"/>
        <v>0</v>
      </c>
      <c r="M70" s="31">
        <f t="shared" si="28"/>
        <v>0</v>
      </c>
    </row>
    <row r="71" spans="1:13" ht="15" thickBot="1" x14ac:dyDescent="0.25"/>
    <row r="72" spans="1:13" x14ac:dyDescent="0.2">
      <c r="A72" s="9" t="s">
        <v>53</v>
      </c>
      <c r="B72" s="31">
        <f>SUM(B70:M70)</f>
        <v>0</v>
      </c>
    </row>
  </sheetData>
  <mergeCells count="2">
    <mergeCell ref="A7:M7"/>
    <mergeCell ref="B4:J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47"/>
  <sheetViews>
    <sheetView topLeftCell="C10" zoomScale="90" zoomScaleNormal="90" workbookViewId="0">
      <selection activeCell="F46" sqref="F46:P46"/>
    </sheetView>
  </sheetViews>
  <sheetFormatPr baseColWidth="10" defaultColWidth="0" defaultRowHeight="14.25" x14ac:dyDescent="0.25"/>
  <cols>
    <col min="1" max="1" width="2" style="42" customWidth="1"/>
    <col min="2" max="2" width="3.140625" style="42" customWidth="1"/>
    <col min="3" max="3" width="53" style="42" customWidth="1"/>
    <col min="4" max="4" width="9.140625" style="42" customWidth="1"/>
    <col min="5" max="5" width="12.42578125" style="42" bestFit="1" customWidth="1"/>
    <col min="6" max="7" width="12" style="42" customWidth="1"/>
    <col min="8" max="16" width="12.28515625" style="42" customWidth="1"/>
    <col min="17" max="27" width="3.140625" style="42" hidden="1" customWidth="1"/>
    <col min="28" max="16384" width="0" style="42" hidden="1"/>
  </cols>
  <sheetData>
    <row r="1" spans="1:18" x14ac:dyDescent="0.25">
      <c r="A1" s="38"/>
      <c r="B1" s="38"/>
      <c r="C1" s="39"/>
      <c r="D1" s="40"/>
      <c r="E1" s="41"/>
      <c r="F1" s="41"/>
      <c r="G1" s="41"/>
      <c r="H1" s="41"/>
      <c r="I1" s="41"/>
      <c r="J1" s="38"/>
      <c r="K1" s="38"/>
      <c r="L1" s="38"/>
      <c r="M1" s="38"/>
      <c r="N1" s="38"/>
      <c r="O1" s="38"/>
      <c r="P1" s="38"/>
    </row>
    <row r="2" spans="1:18" x14ac:dyDescent="0.25">
      <c r="A2" s="38"/>
      <c r="B2" s="38"/>
      <c r="C2" s="40"/>
      <c r="D2" s="40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8" x14ac:dyDescent="0.25">
      <c r="A3" s="38"/>
      <c r="B3" s="38"/>
      <c r="C3" s="40"/>
      <c r="D3" s="40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8" ht="14.25" customHeight="1" x14ac:dyDescent="0.25">
      <c r="A4" s="38"/>
      <c r="B4" s="38"/>
      <c r="C4" s="40"/>
      <c r="D4" s="40"/>
      <c r="E4" s="133" t="s">
        <v>127</v>
      </c>
      <c r="F4" s="133"/>
      <c r="G4" s="133"/>
      <c r="H4" s="133"/>
      <c r="I4" s="133"/>
      <c r="J4" s="133"/>
      <c r="K4" s="133"/>
      <c r="L4" s="133"/>
      <c r="M4" s="133"/>
      <c r="N4" s="38"/>
      <c r="O4" s="38"/>
      <c r="P4" s="38"/>
    </row>
    <row r="5" spans="1:18" x14ac:dyDescent="0.25">
      <c r="A5" s="38"/>
      <c r="B5" s="38"/>
      <c r="C5" s="40"/>
      <c r="D5" s="40"/>
      <c r="E5" s="133"/>
      <c r="F5" s="133"/>
      <c r="G5" s="133"/>
      <c r="H5" s="133"/>
      <c r="I5" s="133"/>
      <c r="J5" s="133"/>
      <c r="K5" s="133"/>
      <c r="L5" s="133"/>
      <c r="M5" s="133"/>
      <c r="N5" s="38"/>
      <c r="O5" s="38"/>
      <c r="P5" s="38"/>
    </row>
    <row r="6" spans="1:18" x14ac:dyDescent="0.25">
      <c r="A6" s="38"/>
      <c r="B6" s="38"/>
      <c r="C6" s="40"/>
      <c r="D6" s="40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8" ht="24.75" customHeight="1" thickBot="1" x14ac:dyDescent="0.3">
      <c r="A7" s="43"/>
      <c r="B7" s="44"/>
      <c r="C7" s="135" t="s">
        <v>68</v>
      </c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43"/>
    </row>
    <row r="8" spans="1:18" x14ac:dyDescent="0.25">
      <c r="A8" s="45"/>
      <c r="B8" s="46"/>
      <c r="C8" s="47"/>
      <c r="D8" s="47"/>
      <c r="E8" s="12" t="s">
        <v>24</v>
      </c>
      <c r="F8" s="12" t="s">
        <v>25</v>
      </c>
      <c r="G8" s="12" t="s">
        <v>26</v>
      </c>
      <c r="H8" s="12" t="s">
        <v>27</v>
      </c>
      <c r="I8" s="12" t="s">
        <v>28</v>
      </c>
      <c r="J8" s="12" t="s">
        <v>29</v>
      </c>
      <c r="K8" s="12" t="s">
        <v>30</v>
      </c>
      <c r="L8" s="12" t="s">
        <v>31</v>
      </c>
      <c r="M8" s="12" t="s">
        <v>32</v>
      </c>
      <c r="N8" s="12" t="s">
        <v>33</v>
      </c>
      <c r="O8" s="12" t="s">
        <v>34</v>
      </c>
      <c r="P8" s="12" t="s">
        <v>35</v>
      </c>
      <c r="Q8" s="12" t="s">
        <v>34</v>
      </c>
      <c r="R8" s="12" t="s">
        <v>35</v>
      </c>
    </row>
    <row r="9" spans="1:18" x14ac:dyDescent="0.25">
      <c r="A9" s="43"/>
      <c r="B9" s="44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43"/>
    </row>
    <row r="10" spans="1:18" ht="47.1" customHeight="1" x14ac:dyDescent="0.25">
      <c r="A10" s="43"/>
      <c r="B10" s="14"/>
      <c r="C10" s="141" t="s">
        <v>11</v>
      </c>
      <c r="D10" s="142"/>
      <c r="E10" s="137" t="s">
        <v>12</v>
      </c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48"/>
    </row>
    <row r="11" spans="1:18" ht="20.100000000000001" customHeight="1" x14ac:dyDescent="0.25">
      <c r="A11" s="43"/>
      <c r="B11" s="14"/>
      <c r="C11" s="15" t="s">
        <v>13</v>
      </c>
      <c r="D11" s="40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48"/>
    </row>
    <row r="12" spans="1:18" s="24" customFormat="1" x14ac:dyDescent="0.25">
      <c r="A12" s="43"/>
      <c r="B12" s="49"/>
      <c r="C12" s="143" t="s">
        <v>36</v>
      </c>
      <c r="D12" s="143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/>
    </row>
    <row r="13" spans="1:18" s="24" customFormat="1" x14ac:dyDescent="0.25">
      <c r="A13" s="43"/>
      <c r="B13" s="49"/>
      <c r="C13" s="143" t="s">
        <v>37</v>
      </c>
      <c r="D13" s="143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7"/>
    </row>
    <row r="14" spans="1:18" s="24" customFormat="1" x14ac:dyDescent="0.25">
      <c r="A14" s="43"/>
      <c r="B14" s="49"/>
      <c r="C14" s="143" t="s">
        <v>38</v>
      </c>
      <c r="D14" s="143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7"/>
    </row>
    <row r="15" spans="1:18" s="24" customFormat="1" x14ac:dyDescent="0.25">
      <c r="A15" s="43"/>
      <c r="B15" s="49"/>
      <c r="C15" s="143" t="s">
        <v>39</v>
      </c>
      <c r="D15" s="143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7"/>
    </row>
    <row r="16" spans="1:18" s="24" customFormat="1" x14ac:dyDescent="0.25">
      <c r="A16" s="43"/>
      <c r="B16" s="49"/>
      <c r="C16" s="143" t="s">
        <v>40</v>
      </c>
      <c r="D16" s="143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7"/>
    </row>
    <row r="17" spans="1:17" s="24" customFormat="1" x14ac:dyDescent="0.25">
      <c r="A17" s="43"/>
      <c r="B17" s="49"/>
      <c r="C17" s="143" t="s">
        <v>90</v>
      </c>
      <c r="D17" s="143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7"/>
    </row>
    <row r="18" spans="1:17" s="24" customFormat="1" x14ac:dyDescent="0.25">
      <c r="A18" s="43"/>
      <c r="B18" s="49"/>
      <c r="C18" s="143" t="s">
        <v>91</v>
      </c>
      <c r="D18" s="143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7"/>
    </row>
    <row r="19" spans="1:17" s="24" customFormat="1" x14ac:dyDescent="0.25">
      <c r="A19" s="43"/>
      <c r="B19" s="49"/>
      <c r="C19" s="143"/>
      <c r="D19" s="143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7"/>
    </row>
    <row r="20" spans="1:17" ht="20.100000000000001" customHeight="1" x14ac:dyDescent="0.25">
      <c r="A20" s="43"/>
      <c r="B20" s="49"/>
      <c r="C20" s="144" t="s">
        <v>14</v>
      </c>
      <c r="D20" s="145"/>
      <c r="E20" s="25">
        <f>SUM(E12:E19)</f>
        <v>0</v>
      </c>
      <c r="F20" s="25">
        <f t="shared" ref="F20:P20" si="0">SUM(F12:F19)</f>
        <v>0</v>
      </c>
      <c r="G20" s="25">
        <f t="shared" si="0"/>
        <v>0</v>
      </c>
      <c r="H20" s="25">
        <f t="shared" si="0"/>
        <v>0</v>
      </c>
      <c r="I20" s="25">
        <f t="shared" si="0"/>
        <v>0</v>
      </c>
      <c r="J20" s="25">
        <f t="shared" si="0"/>
        <v>0</v>
      </c>
      <c r="K20" s="25">
        <f t="shared" si="0"/>
        <v>0</v>
      </c>
      <c r="L20" s="25">
        <f t="shared" si="0"/>
        <v>0</v>
      </c>
      <c r="M20" s="25">
        <f t="shared" si="0"/>
        <v>0</v>
      </c>
      <c r="N20" s="25">
        <f t="shared" si="0"/>
        <v>0</v>
      </c>
      <c r="O20" s="25">
        <f t="shared" si="0"/>
        <v>0</v>
      </c>
      <c r="P20" s="25">
        <f t="shared" si="0"/>
        <v>0</v>
      </c>
      <c r="Q20" s="48"/>
    </row>
    <row r="21" spans="1:17" x14ac:dyDescent="0.25">
      <c r="A21" s="43"/>
      <c r="B21" s="49"/>
      <c r="C21" s="139" t="s">
        <v>15</v>
      </c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48"/>
    </row>
    <row r="22" spans="1:17" x14ac:dyDescent="0.25">
      <c r="A22" s="43"/>
      <c r="B22" s="49"/>
      <c r="C22" s="40"/>
      <c r="D22" s="40"/>
      <c r="E22" s="30" t="str">
        <f>+C12</f>
        <v>Cargo 1</v>
      </c>
      <c r="F22" s="30" t="str">
        <f>+C13</f>
        <v>Cargo 2</v>
      </c>
      <c r="G22" s="30" t="str">
        <f>+C14</f>
        <v>Cargo 3</v>
      </c>
      <c r="H22" s="30" t="str">
        <f>+C15</f>
        <v>Cargo 4</v>
      </c>
      <c r="I22" s="30" t="str">
        <f>+C16</f>
        <v>Cargo 5</v>
      </c>
      <c r="J22" s="40"/>
      <c r="K22" s="40"/>
      <c r="L22" s="40"/>
      <c r="M22" s="40"/>
      <c r="N22" s="40"/>
      <c r="O22" s="40"/>
      <c r="P22" s="40"/>
      <c r="Q22" s="48"/>
    </row>
    <row r="23" spans="1:17" x14ac:dyDescent="0.25">
      <c r="A23" s="43"/>
      <c r="B23" s="49"/>
      <c r="C23" s="28" t="s">
        <v>16</v>
      </c>
      <c r="D23" s="18">
        <v>8.3299999999999999E-2</v>
      </c>
      <c r="E23" s="29">
        <f>+E$12*D23</f>
        <v>0</v>
      </c>
      <c r="F23" s="29">
        <f>+$E$13*$D23</f>
        <v>0</v>
      </c>
      <c r="G23" s="29">
        <f>+$E$14*$D23</f>
        <v>0</v>
      </c>
      <c r="H23" s="29">
        <f>+$E$15*$D23</f>
        <v>0</v>
      </c>
      <c r="I23" s="29">
        <f>+$E$16*$D23</f>
        <v>0</v>
      </c>
      <c r="J23" s="40"/>
      <c r="K23" s="40"/>
      <c r="L23" s="40"/>
      <c r="M23" s="40"/>
      <c r="N23" s="40"/>
      <c r="O23" s="40"/>
      <c r="P23" s="40"/>
      <c r="Q23" s="48"/>
    </row>
    <row r="24" spans="1:17" x14ac:dyDescent="0.25">
      <c r="A24" s="43"/>
      <c r="B24" s="49"/>
      <c r="C24" s="28" t="s">
        <v>17</v>
      </c>
      <c r="D24" s="18">
        <v>0.12</v>
      </c>
      <c r="E24" s="29">
        <f t="shared" ref="E24:E32" si="1">+E$12*D24</f>
        <v>0</v>
      </c>
      <c r="F24" s="29">
        <f t="shared" ref="F24:F32" si="2">+$E$13*$D24</f>
        <v>0</v>
      </c>
      <c r="G24" s="29">
        <f t="shared" ref="G24:G32" si="3">+$E$14*$D24</f>
        <v>0</v>
      </c>
      <c r="H24" s="29">
        <f t="shared" ref="H24:H32" si="4">+$E$15*$D24</f>
        <v>0</v>
      </c>
      <c r="I24" s="29">
        <f t="shared" ref="I24:I32" si="5">+$E$16*$D24</f>
        <v>0</v>
      </c>
      <c r="J24" s="40"/>
      <c r="K24" s="40"/>
      <c r="L24" s="40"/>
      <c r="M24" s="40"/>
      <c r="N24" s="40"/>
      <c r="O24" s="40"/>
      <c r="P24" s="40"/>
      <c r="Q24" s="48"/>
    </row>
    <row r="25" spans="1:17" x14ac:dyDescent="0.25">
      <c r="A25" s="43"/>
      <c r="B25" s="49"/>
      <c r="C25" s="28" t="s">
        <v>69</v>
      </c>
      <c r="D25" s="18">
        <v>8.5000000000000006E-2</v>
      </c>
      <c r="E25" s="29">
        <f t="shared" si="1"/>
        <v>0</v>
      </c>
      <c r="F25" s="29">
        <f t="shared" si="2"/>
        <v>0</v>
      </c>
      <c r="G25" s="29">
        <f t="shared" si="3"/>
        <v>0</v>
      </c>
      <c r="H25" s="29">
        <f t="shared" si="4"/>
        <v>0</v>
      </c>
      <c r="I25" s="29">
        <f t="shared" si="5"/>
        <v>0</v>
      </c>
      <c r="J25" s="40"/>
      <c r="K25" s="40"/>
      <c r="L25" s="40"/>
      <c r="M25" s="40"/>
      <c r="N25" s="40"/>
      <c r="O25" s="40"/>
      <c r="P25" s="40"/>
      <c r="Q25" s="48"/>
    </row>
    <row r="26" spans="1:17" x14ac:dyDescent="0.25">
      <c r="A26" s="43"/>
      <c r="B26" s="49"/>
      <c r="C26" s="28" t="s">
        <v>18</v>
      </c>
      <c r="D26" s="18">
        <v>0.01</v>
      </c>
      <c r="E26" s="29">
        <f t="shared" si="1"/>
        <v>0</v>
      </c>
      <c r="F26" s="29">
        <f t="shared" si="2"/>
        <v>0</v>
      </c>
      <c r="G26" s="29">
        <f t="shared" si="3"/>
        <v>0</v>
      </c>
      <c r="H26" s="29">
        <f t="shared" si="4"/>
        <v>0</v>
      </c>
      <c r="I26" s="29">
        <f t="shared" si="5"/>
        <v>0</v>
      </c>
      <c r="J26" s="40"/>
      <c r="K26" s="40"/>
      <c r="L26" s="40"/>
      <c r="M26" s="40"/>
      <c r="N26" s="40"/>
      <c r="O26" s="40"/>
      <c r="P26" s="40"/>
      <c r="Q26" s="48"/>
    </row>
    <row r="27" spans="1:17" x14ac:dyDescent="0.25">
      <c r="A27" s="43"/>
      <c r="B27" s="49"/>
      <c r="C27" s="28" t="s">
        <v>19</v>
      </c>
      <c r="D27" s="18">
        <v>0.04</v>
      </c>
      <c r="E27" s="29">
        <f t="shared" si="1"/>
        <v>0</v>
      </c>
      <c r="F27" s="29">
        <f t="shared" si="2"/>
        <v>0</v>
      </c>
      <c r="G27" s="29">
        <f t="shared" si="3"/>
        <v>0</v>
      </c>
      <c r="H27" s="29">
        <f t="shared" si="4"/>
        <v>0</v>
      </c>
      <c r="I27" s="29">
        <f t="shared" si="5"/>
        <v>0</v>
      </c>
      <c r="J27" s="40"/>
      <c r="K27" s="40"/>
      <c r="L27" s="40"/>
      <c r="M27" s="40"/>
      <c r="N27" s="40"/>
      <c r="O27" s="40"/>
      <c r="P27" s="40"/>
      <c r="Q27" s="48"/>
    </row>
    <row r="28" spans="1:17" x14ac:dyDescent="0.25">
      <c r="A28" s="43"/>
      <c r="B28" s="49"/>
      <c r="C28" s="28" t="s">
        <v>140</v>
      </c>
      <c r="D28" s="18">
        <v>0.02</v>
      </c>
      <c r="E28" s="29">
        <f t="shared" si="1"/>
        <v>0</v>
      </c>
      <c r="F28" s="29">
        <f t="shared" si="2"/>
        <v>0</v>
      </c>
      <c r="G28" s="29">
        <f t="shared" si="3"/>
        <v>0</v>
      </c>
      <c r="H28" s="29">
        <f t="shared" si="4"/>
        <v>0</v>
      </c>
      <c r="I28" s="29">
        <f t="shared" si="5"/>
        <v>0</v>
      </c>
      <c r="J28" s="40"/>
      <c r="K28" s="40"/>
      <c r="L28" s="40"/>
      <c r="M28" s="40"/>
      <c r="N28" s="40"/>
      <c r="O28" s="40"/>
      <c r="P28" s="40"/>
      <c r="Q28" s="48"/>
    </row>
    <row r="29" spans="1:17" x14ac:dyDescent="0.25">
      <c r="A29" s="43"/>
      <c r="B29" s="49"/>
      <c r="C29" s="28" t="s">
        <v>141</v>
      </c>
      <c r="D29" s="18">
        <v>0.03</v>
      </c>
      <c r="E29" s="29">
        <f t="shared" si="1"/>
        <v>0</v>
      </c>
      <c r="F29" s="29">
        <f t="shared" si="2"/>
        <v>0</v>
      </c>
      <c r="G29" s="29">
        <f t="shared" si="3"/>
        <v>0</v>
      </c>
      <c r="H29" s="29">
        <f t="shared" si="4"/>
        <v>0</v>
      </c>
      <c r="I29" s="29">
        <f t="shared" si="5"/>
        <v>0</v>
      </c>
      <c r="J29" s="40"/>
      <c r="K29" s="40"/>
      <c r="L29" s="40"/>
      <c r="M29" s="40"/>
      <c r="N29" s="40"/>
      <c r="O29" s="40"/>
      <c r="P29" s="40"/>
      <c r="Q29" s="48"/>
    </row>
    <row r="30" spans="1:17" x14ac:dyDescent="0.25">
      <c r="A30" s="43"/>
      <c r="B30" s="49"/>
      <c r="C30" s="28" t="s">
        <v>20</v>
      </c>
      <c r="D30" s="18">
        <v>8.3299999999999999E-2</v>
      </c>
      <c r="E30" s="29">
        <f t="shared" si="1"/>
        <v>0</v>
      </c>
      <c r="F30" s="29">
        <f t="shared" si="2"/>
        <v>0</v>
      </c>
      <c r="G30" s="29">
        <f t="shared" si="3"/>
        <v>0</v>
      </c>
      <c r="H30" s="29">
        <f t="shared" si="4"/>
        <v>0</v>
      </c>
      <c r="I30" s="29">
        <f t="shared" si="5"/>
        <v>0</v>
      </c>
      <c r="J30" s="40"/>
      <c r="K30" s="40"/>
      <c r="L30" s="40"/>
      <c r="M30" s="40"/>
      <c r="N30" s="40"/>
      <c r="O30" s="40"/>
      <c r="P30" s="40"/>
      <c r="Q30" s="48"/>
    </row>
    <row r="31" spans="1:17" x14ac:dyDescent="0.25">
      <c r="A31" s="43"/>
      <c r="B31" s="49"/>
      <c r="C31" s="28" t="s">
        <v>21</v>
      </c>
      <c r="D31" s="18">
        <v>0.01</v>
      </c>
      <c r="E31" s="29">
        <f t="shared" si="1"/>
        <v>0</v>
      </c>
      <c r="F31" s="29">
        <f t="shared" si="2"/>
        <v>0</v>
      </c>
      <c r="G31" s="29">
        <f t="shared" si="3"/>
        <v>0</v>
      </c>
      <c r="H31" s="29">
        <f t="shared" si="4"/>
        <v>0</v>
      </c>
      <c r="I31" s="29">
        <f t="shared" si="5"/>
        <v>0</v>
      </c>
      <c r="J31" s="40"/>
      <c r="K31" s="40"/>
      <c r="L31" s="40"/>
      <c r="M31" s="40"/>
      <c r="N31" s="40"/>
      <c r="O31" s="40"/>
      <c r="P31" s="40"/>
      <c r="Q31" s="48"/>
    </row>
    <row r="32" spans="1:17" x14ac:dyDescent="0.25">
      <c r="A32" s="43"/>
      <c r="B32" s="49"/>
      <c r="C32" s="28" t="s">
        <v>22</v>
      </c>
      <c r="D32" s="18">
        <v>4.1700000000000001E-2</v>
      </c>
      <c r="E32" s="29">
        <f t="shared" si="1"/>
        <v>0</v>
      </c>
      <c r="F32" s="29">
        <f t="shared" si="2"/>
        <v>0</v>
      </c>
      <c r="G32" s="29">
        <f t="shared" si="3"/>
        <v>0</v>
      </c>
      <c r="H32" s="29">
        <f t="shared" si="4"/>
        <v>0</v>
      </c>
      <c r="I32" s="29">
        <f t="shared" si="5"/>
        <v>0</v>
      </c>
      <c r="J32" s="40"/>
      <c r="K32" s="40"/>
      <c r="L32" s="40"/>
      <c r="M32" s="40"/>
      <c r="N32" s="40"/>
      <c r="O32" s="40"/>
      <c r="P32" s="40"/>
      <c r="Q32" s="48"/>
    </row>
    <row r="33" spans="1:17" x14ac:dyDescent="0.25">
      <c r="A33" s="43"/>
      <c r="B33" s="49"/>
      <c r="C33" s="28" t="s">
        <v>70</v>
      </c>
      <c r="D33" s="55"/>
      <c r="E33" s="29"/>
      <c r="F33" s="29"/>
      <c r="G33" s="29"/>
      <c r="H33" s="29"/>
      <c r="I33" s="29"/>
      <c r="J33" s="40"/>
      <c r="K33" s="40"/>
      <c r="L33" s="40"/>
      <c r="M33" s="40"/>
      <c r="N33" s="40"/>
      <c r="O33" s="40"/>
      <c r="P33" s="40"/>
      <c r="Q33" s="48"/>
    </row>
    <row r="34" spans="1:17" x14ac:dyDescent="0.2">
      <c r="A34" s="43"/>
      <c r="B34" s="49"/>
      <c r="C34" s="26" t="s">
        <v>23</v>
      </c>
      <c r="D34" s="19">
        <f>SUM(D23:D33)</f>
        <v>0.52329999999999999</v>
      </c>
      <c r="E34" s="25">
        <f>SUM(E23:E33)</f>
        <v>0</v>
      </c>
      <c r="F34" s="25">
        <f t="shared" ref="F34:I34" si="6">SUM(F23:F33)</f>
        <v>0</v>
      </c>
      <c r="G34" s="25">
        <f t="shared" si="6"/>
        <v>0</v>
      </c>
      <c r="H34" s="25">
        <f t="shared" si="6"/>
        <v>0</v>
      </c>
      <c r="I34" s="25">
        <f t="shared" si="6"/>
        <v>0</v>
      </c>
      <c r="J34" s="40"/>
      <c r="K34" s="40"/>
      <c r="L34" s="40"/>
      <c r="M34" s="40"/>
      <c r="N34" s="40"/>
      <c r="O34" s="40"/>
      <c r="P34" s="40"/>
      <c r="Q34" s="48"/>
    </row>
    <row r="35" spans="1:17" x14ac:dyDescent="0.25">
      <c r="A35" s="43"/>
      <c r="B35" s="49"/>
      <c r="C35" s="2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8"/>
    </row>
    <row r="36" spans="1:17" ht="15" x14ac:dyDescent="0.25">
      <c r="A36" s="43"/>
      <c r="C36" s="21" t="s">
        <v>11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</row>
    <row r="37" spans="1:17" x14ac:dyDescent="0.25">
      <c r="A37" s="43"/>
      <c r="C37" s="15" t="s">
        <v>13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</row>
    <row r="38" spans="1:17" x14ac:dyDescent="0.25">
      <c r="A38" s="43"/>
      <c r="C38" s="22" t="str">
        <f t="shared" ref="C38:C44" si="7">+C12</f>
        <v>Cargo 1</v>
      </c>
      <c r="D38" s="22"/>
      <c r="E38" s="23">
        <f t="shared" ref="E38:P38" si="8">+E12+$E$34</f>
        <v>0</v>
      </c>
      <c r="F38" s="23">
        <f t="shared" si="8"/>
        <v>0</v>
      </c>
      <c r="G38" s="23">
        <f t="shared" si="8"/>
        <v>0</v>
      </c>
      <c r="H38" s="23">
        <f t="shared" si="8"/>
        <v>0</v>
      </c>
      <c r="I38" s="23">
        <f t="shared" si="8"/>
        <v>0</v>
      </c>
      <c r="J38" s="23">
        <f t="shared" si="8"/>
        <v>0</v>
      </c>
      <c r="K38" s="23">
        <f t="shared" si="8"/>
        <v>0</v>
      </c>
      <c r="L38" s="23">
        <f t="shared" si="8"/>
        <v>0</v>
      </c>
      <c r="M38" s="23">
        <f t="shared" si="8"/>
        <v>0</v>
      </c>
      <c r="N38" s="23">
        <f t="shared" si="8"/>
        <v>0</v>
      </c>
      <c r="O38" s="23">
        <f t="shared" si="8"/>
        <v>0</v>
      </c>
      <c r="P38" s="23">
        <f t="shared" si="8"/>
        <v>0</v>
      </c>
    </row>
    <row r="39" spans="1:17" x14ac:dyDescent="0.25">
      <c r="A39" s="43"/>
      <c r="C39" s="22" t="str">
        <f t="shared" si="7"/>
        <v>Cargo 2</v>
      </c>
      <c r="D39" s="22"/>
      <c r="E39" s="23">
        <f t="shared" ref="E39:P39" si="9">+E13+$F$34</f>
        <v>0</v>
      </c>
      <c r="F39" s="23">
        <f t="shared" si="9"/>
        <v>0</v>
      </c>
      <c r="G39" s="23">
        <f t="shared" si="9"/>
        <v>0</v>
      </c>
      <c r="H39" s="23">
        <f t="shared" si="9"/>
        <v>0</v>
      </c>
      <c r="I39" s="23">
        <f t="shared" si="9"/>
        <v>0</v>
      </c>
      <c r="J39" s="23">
        <f t="shared" si="9"/>
        <v>0</v>
      </c>
      <c r="K39" s="23">
        <f t="shared" si="9"/>
        <v>0</v>
      </c>
      <c r="L39" s="23">
        <f t="shared" si="9"/>
        <v>0</v>
      </c>
      <c r="M39" s="23">
        <f t="shared" si="9"/>
        <v>0</v>
      </c>
      <c r="N39" s="23">
        <f t="shared" si="9"/>
        <v>0</v>
      </c>
      <c r="O39" s="23">
        <f t="shared" si="9"/>
        <v>0</v>
      </c>
      <c r="P39" s="23">
        <f t="shared" si="9"/>
        <v>0</v>
      </c>
    </row>
    <row r="40" spans="1:17" x14ac:dyDescent="0.25">
      <c r="A40" s="43"/>
      <c r="C40" s="22" t="str">
        <f t="shared" si="7"/>
        <v>Cargo 3</v>
      </c>
      <c r="D40" s="22"/>
      <c r="E40" s="23">
        <f t="shared" ref="E40:P40" si="10">+E14+$G$34</f>
        <v>0</v>
      </c>
      <c r="F40" s="23">
        <f t="shared" si="10"/>
        <v>0</v>
      </c>
      <c r="G40" s="23">
        <f t="shared" si="10"/>
        <v>0</v>
      </c>
      <c r="H40" s="23">
        <f t="shared" si="10"/>
        <v>0</v>
      </c>
      <c r="I40" s="23">
        <f t="shared" si="10"/>
        <v>0</v>
      </c>
      <c r="J40" s="23">
        <f t="shared" si="10"/>
        <v>0</v>
      </c>
      <c r="K40" s="23">
        <f t="shared" si="10"/>
        <v>0</v>
      </c>
      <c r="L40" s="23">
        <f t="shared" si="10"/>
        <v>0</v>
      </c>
      <c r="M40" s="23">
        <f t="shared" si="10"/>
        <v>0</v>
      </c>
      <c r="N40" s="23">
        <f t="shared" si="10"/>
        <v>0</v>
      </c>
      <c r="O40" s="23">
        <f t="shared" si="10"/>
        <v>0</v>
      </c>
      <c r="P40" s="23">
        <f t="shared" si="10"/>
        <v>0</v>
      </c>
    </row>
    <row r="41" spans="1:17" x14ac:dyDescent="0.25">
      <c r="A41" s="43"/>
      <c r="C41" s="22" t="str">
        <f t="shared" si="7"/>
        <v>Cargo 4</v>
      </c>
      <c r="D41" s="22"/>
      <c r="E41" s="23">
        <f t="shared" ref="E41:P41" si="11">+E15+$H$34</f>
        <v>0</v>
      </c>
      <c r="F41" s="23">
        <f t="shared" si="11"/>
        <v>0</v>
      </c>
      <c r="G41" s="23">
        <f t="shared" si="11"/>
        <v>0</v>
      </c>
      <c r="H41" s="23">
        <f t="shared" si="11"/>
        <v>0</v>
      </c>
      <c r="I41" s="23">
        <f t="shared" si="11"/>
        <v>0</v>
      </c>
      <c r="J41" s="23">
        <f t="shared" si="11"/>
        <v>0</v>
      </c>
      <c r="K41" s="23">
        <f t="shared" si="11"/>
        <v>0</v>
      </c>
      <c r="L41" s="23">
        <f t="shared" si="11"/>
        <v>0</v>
      </c>
      <c r="M41" s="23">
        <f t="shared" si="11"/>
        <v>0</v>
      </c>
      <c r="N41" s="23">
        <f t="shared" si="11"/>
        <v>0</v>
      </c>
      <c r="O41" s="23">
        <f t="shared" si="11"/>
        <v>0</v>
      </c>
      <c r="P41" s="23">
        <f t="shared" si="11"/>
        <v>0</v>
      </c>
    </row>
    <row r="42" spans="1:17" x14ac:dyDescent="0.25">
      <c r="A42" s="43"/>
      <c r="C42" s="22" t="str">
        <f t="shared" si="7"/>
        <v>Cargo 5</v>
      </c>
      <c r="D42" s="22"/>
      <c r="E42" s="23">
        <f t="shared" ref="E42:P42" si="12">+E16+$I$34</f>
        <v>0</v>
      </c>
      <c r="F42" s="23">
        <f t="shared" si="12"/>
        <v>0</v>
      </c>
      <c r="G42" s="23">
        <f t="shared" si="12"/>
        <v>0</v>
      </c>
      <c r="H42" s="23">
        <f t="shared" si="12"/>
        <v>0</v>
      </c>
      <c r="I42" s="23">
        <f t="shared" si="12"/>
        <v>0</v>
      </c>
      <c r="J42" s="23">
        <f t="shared" si="12"/>
        <v>0</v>
      </c>
      <c r="K42" s="23">
        <f t="shared" si="12"/>
        <v>0</v>
      </c>
      <c r="L42" s="23">
        <f t="shared" si="12"/>
        <v>0</v>
      </c>
      <c r="M42" s="23">
        <f t="shared" si="12"/>
        <v>0</v>
      </c>
      <c r="N42" s="23">
        <f t="shared" si="12"/>
        <v>0</v>
      </c>
      <c r="O42" s="23">
        <f t="shared" si="12"/>
        <v>0</v>
      </c>
      <c r="P42" s="23">
        <f t="shared" si="12"/>
        <v>0</v>
      </c>
    </row>
    <row r="43" spans="1:17" x14ac:dyDescent="0.25">
      <c r="A43" s="43"/>
      <c r="C43" s="22" t="str">
        <f t="shared" si="7"/>
        <v>Cargo 6</v>
      </c>
      <c r="D43" s="22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7" x14ac:dyDescent="0.25">
      <c r="A44" s="43"/>
      <c r="C44" s="22" t="str">
        <f t="shared" si="7"/>
        <v>Cargo 7</v>
      </c>
      <c r="D44" s="22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7" x14ac:dyDescent="0.25">
      <c r="A45" s="43"/>
      <c r="C45" s="22"/>
      <c r="D45" s="22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7" x14ac:dyDescent="0.25">
      <c r="A46" s="43"/>
      <c r="C46" s="27" t="s">
        <v>41</v>
      </c>
      <c r="D46" s="27"/>
      <c r="E46" s="25">
        <f>SUM(E38:E45)</f>
        <v>0</v>
      </c>
      <c r="F46" s="25">
        <f t="shared" ref="F46:P46" si="13">SUM(F38:F45)</f>
        <v>0</v>
      </c>
      <c r="G46" s="25">
        <f t="shared" si="13"/>
        <v>0</v>
      </c>
      <c r="H46" s="25">
        <f t="shared" si="13"/>
        <v>0</v>
      </c>
      <c r="I46" s="25">
        <f t="shared" si="13"/>
        <v>0</v>
      </c>
      <c r="J46" s="25">
        <f t="shared" si="13"/>
        <v>0</v>
      </c>
      <c r="K46" s="25">
        <f t="shared" si="13"/>
        <v>0</v>
      </c>
      <c r="L46" s="25">
        <f t="shared" si="13"/>
        <v>0</v>
      </c>
      <c r="M46" s="25">
        <f t="shared" si="13"/>
        <v>0</v>
      </c>
      <c r="N46" s="25">
        <f t="shared" si="13"/>
        <v>0</v>
      </c>
      <c r="O46" s="25">
        <f t="shared" si="13"/>
        <v>0</v>
      </c>
      <c r="P46" s="25">
        <f t="shared" si="13"/>
        <v>0</v>
      </c>
    </row>
    <row r="47" spans="1:17" x14ac:dyDescent="0.25">
      <c r="A47" s="43"/>
      <c r="B47" s="43"/>
      <c r="C47" s="43"/>
      <c r="D47" s="43"/>
      <c r="E47" s="43"/>
      <c r="F47" s="43"/>
      <c r="G47" s="48"/>
      <c r="H47" s="48"/>
      <c r="I47" s="43"/>
      <c r="J47" s="43"/>
      <c r="K47" s="43"/>
      <c r="L47" s="43"/>
      <c r="M47" s="43"/>
      <c r="N47" s="43"/>
      <c r="O47" s="43"/>
      <c r="P47" s="43"/>
    </row>
  </sheetData>
  <mergeCells count="14">
    <mergeCell ref="E4:M5"/>
    <mergeCell ref="C7:P7"/>
    <mergeCell ref="E10:P10"/>
    <mergeCell ref="C21:P21"/>
    <mergeCell ref="C10:D10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</mergeCells>
  <pageMargins left="0.7" right="0.7" top="0.75" bottom="0.75" header="0.3" footer="0.3"/>
  <pageSetup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selection activeCell="E20" sqref="E20"/>
    </sheetView>
  </sheetViews>
  <sheetFormatPr baseColWidth="10" defaultColWidth="0" defaultRowHeight="14.25" customHeight="1" zeroHeight="1" x14ac:dyDescent="0.2"/>
  <cols>
    <col min="1" max="1" width="2.140625" style="56" customWidth="1"/>
    <col min="2" max="2" width="2.7109375" style="56" customWidth="1"/>
    <col min="3" max="3" width="48.85546875" style="108" customWidth="1"/>
    <col min="4" max="4" width="16.7109375" style="108" customWidth="1"/>
    <col min="5" max="5" width="15.42578125" style="109" customWidth="1"/>
    <col min="6" max="7" width="3.7109375" style="63" hidden="1" customWidth="1"/>
    <col min="8" max="10" width="0" style="63" hidden="1" customWidth="1"/>
    <col min="11" max="12" width="3.7109375" style="63" hidden="1" customWidth="1"/>
    <col min="13" max="16384" width="0" style="63" hidden="1"/>
  </cols>
  <sheetData>
    <row r="1" spans="1:7" s="56" customFormat="1" x14ac:dyDescent="0.2">
      <c r="C1" s="85"/>
      <c r="D1" s="85"/>
      <c r="E1" s="86"/>
    </row>
    <row r="2" spans="1:7" s="56" customFormat="1" x14ac:dyDescent="0.2">
      <c r="C2" s="85"/>
      <c r="D2" s="85"/>
      <c r="E2" s="86"/>
    </row>
    <row r="3" spans="1:7" s="56" customFormat="1" x14ac:dyDescent="0.2">
      <c r="C3" s="85"/>
      <c r="D3" s="85"/>
      <c r="E3" s="86"/>
    </row>
    <row r="4" spans="1:7" s="56" customFormat="1" x14ac:dyDescent="0.2">
      <c r="C4" s="85"/>
      <c r="D4" s="85"/>
      <c r="E4" s="86"/>
    </row>
    <row r="5" spans="1:7" s="56" customFormat="1" x14ac:dyDescent="0.2">
      <c r="C5" s="85"/>
      <c r="D5" s="85"/>
      <c r="E5" s="86"/>
    </row>
    <row r="6" spans="1:7" s="56" customFormat="1" ht="15" thickBot="1" x14ac:dyDescent="0.25">
      <c r="C6" s="85"/>
      <c r="D6" s="85"/>
      <c r="E6" s="86"/>
    </row>
    <row r="7" spans="1:7" ht="18" x14ac:dyDescent="0.2">
      <c r="C7" s="87"/>
      <c r="D7" s="88">
        <v>2017</v>
      </c>
      <c r="E7" s="88">
        <v>2018</v>
      </c>
      <c r="F7" s="89"/>
      <c r="G7" s="90"/>
    </row>
    <row r="8" spans="1:7" ht="15.75" x14ac:dyDescent="0.25">
      <c r="C8" s="91" t="s">
        <v>104</v>
      </c>
      <c r="D8" s="92"/>
      <c r="E8" s="92"/>
      <c r="F8" s="93"/>
      <c r="G8" s="90"/>
    </row>
    <row r="9" spans="1:7" x14ac:dyDescent="0.2">
      <c r="C9" s="94" t="s">
        <v>105</v>
      </c>
      <c r="D9" s="95"/>
      <c r="E9" s="95"/>
      <c r="F9" s="93"/>
      <c r="G9" s="90"/>
    </row>
    <row r="10" spans="1:7" x14ac:dyDescent="0.2">
      <c r="C10" s="96" t="s">
        <v>106</v>
      </c>
      <c r="D10" s="124"/>
      <c r="E10" s="124"/>
      <c r="F10" s="93"/>
      <c r="G10" s="90"/>
    </row>
    <row r="11" spans="1:7" x14ac:dyDescent="0.2">
      <c r="C11" s="96" t="s">
        <v>107</v>
      </c>
      <c r="D11" s="124"/>
      <c r="E11" s="124"/>
      <c r="F11" s="93"/>
      <c r="G11" s="90"/>
    </row>
    <row r="12" spans="1:7" x14ac:dyDescent="0.2">
      <c r="C12" s="97" t="s">
        <v>108</v>
      </c>
      <c r="D12" s="29">
        <f>+D10+D11</f>
        <v>0</v>
      </c>
      <c r="E12" s="29">
        <f>+E10+E11</f>
        <v>0</v>
      </c>
      <c r="F12" s="93"/>
      <c r="G12" s="90"/>
    </row>
    <row r="13" spans="1:7" x14ac:dyDescent="0.2">
      <c r="C13" s="94" t="s">
        <v>109</v>
      </c>
      <c r="D13" s="122"/>
      <c r="E13" s="122"/>
      <c r="F13" s="93"/>
      <c r="G13" s="90"/>
    </row>
    <row r="14" spans="1:7" x14ac:dyDescent="0.2">
      <c r="C14" s="96" t="s">
        <v>110</v>
      </c>
      <c r="D14" s="124"/>
      <c r="E14" s="124"/>
      <c r="F14" s="93"/>
      <c r="G14" s="90"/>
    </row>
    <row r="15" spans="1:7" x14ac:dyDescent="0.2">
      <c r="C15" s="96" t="s">
        <v>111</v>
      </c>
      <c r="D15" s="124"/>
      <c r="E15" s="124"/>
      <c r="F15" s="93"/>
      <c r="G15" s="90"/>
    </row>
    <row r="16" spans="1:7" s="100" customFormat="1" ht="12.75" x14ac:dyDescent="0.2">
      <c r="A16" s="66"/>
      <c r="B16" s="66"/>
      <c r="C16" s="97" t="s">
        <v>112</v>
      </c>
      <c r="D16" s="29">
        <f>+D14+D15</f>
        <v>0</v>
      </c>
      <c r="E16" s="29">
        <f>+E14+E15</f>
        <v>0</v>
      </c>
      <c r="F16" s="98"/>
      <c r="G16" s="99"/>
    </row>
    <row r="17" spans="1:7" ht="15" x14ac:dyDescent="0.25">
      <c r="C17" s="94" t="s">
        <v>113</v>
      </c>
      <c r="D17" s="123"/>
      <c r="E17" s="123"/>
      <c r="F17" s="93"/>
      <c r="G17" s="90"/>
    </row>
    <row r="18" spans="1:7" s="100" customFormat="1" ht="12.75" x14ac:dyDescent="0.2">
      <c r="A18" s="66"/>
      <c r="B18" s="66"/>
      <c r="C18" s="97" t="s">
        <v>114</v>
      </c>
      <c r="D18" s="29">
        <f>D16+D17</f>
        <v>0</v>
      </c>
      <c r="E18" s="29">
        <f>E16+E17</f>
        <v>0</v>
      </c>
      <c r="F18" s="98"/>
      <c r="G18" s="99"/>
    </row>
    <row r="19" spans="1:7" ht="15" thickBot="1" x14ac:dyDescent="0.25">
      <c r="C19" s="77"/>
      <c r="D19" s="101">
        <f>+D12-D18</f>
        <v>0</v>
      </c>
      <c r="E19" s="101">
        <f>+E12-E18</f>
        <v>0</v>
      </c>
      <c r="F19" s="101">
        <f>+F12-F18</f>
        <v>0</v>
      </c>
      <c r="G19" s="90"/>
    </row>
    <row r="20" spans="1:7" s="104" customFormat="1" ht="12.75" x14ac:dyDescent="0.2">
      <c r="A20" s="102"/>
      <c r="B20" s="102"/>
      <c r="C20" s="103" t="s">
        <v>115</v>
      </c>
      <c r="D20" s="103"/>
      <c r="E20" s="126">
        <f>E18-E12</f>
        <v>0</v>
      </c>
      <c r="G20" s="105"/>
    </row>
    <row r="21" spans="1:7" x14ac:dyDescent="0.2">
      <c r="C21" s="106"/>
      <c r="D21" s="106"/>
      <c r="E21" s="107"/>
      <c r="F21" s="90"/>
      <c r="G21" s="90"/>
    </row>
    <row r="22" spans="1:7" x14ac:dyDescent="0.2"/>
    <row r="23" spans="1:7" s="56" customFormat="1" x14ac:dyDescent="0.2">
      <c r="C23" s="85"/>
      <c r="D23" s="85"/>
      <c r="E23" s="86"/>
    </row>
    <row r="24" spans="1:7" s="56" customFormat="1" ht="18" customHeight="1" x14ac:dyDescent="0.2">
      <c r="C24" s="146" t="s">
        <v>138</v>
      </c>
      <c r="D24" s="146"/>
      <c r="E24" s="146"/>
    </row>
    <row r="25" spans="1:7" s="56" customFormat="1" x14ac:dyDescent="0.2">
      <c r="C25" s="146"/>
      <c r="D25" s="146"/>
      <c r="E25" s="146"/>
    </row>
    <row r="26" spans="1:7" s="56" customFormat="1" x14ac:dyDescent="0.2">
      <c r="C26" s="85"/>
      <c r="D26" s="85"/>
      <c r="E26" s="86"/>
    </row>
    <row r="27" spans="1:7" s="56" customFormat="1" x14ac:dyDescent="0.2">
      <c r="C27" s="85"/>
      <c r="D27" s="85"/>
      <c r="E27" s="86"/>
    </row>
    <row r="28" spans="1:7" s="56" customFormat="1" x14ac:dyDescent="0.2">
      <c r="C28" s="85"/>
      <c r="D28" s="85"/>
      <c r="E28" s="86"/>
    </row>
    <row r="29" spans="1:7" s="56" customFormat="1" x14ac:dyDescent="0.2">
      <c r="C29" s="85"/>
      <c r="D29" s="85"/>
      <c r="E29" s="86"/>
    </row>
    <row r="30" spans="1:7" s="56" customFormat="1" x14ac:dyDescent="0.2">
      <c r="C30" s="85"/>
      <c r="D30" s="85"/>
      <c r="E30" s="86"/>
    </row>
    <row r="31" spans="1:7" s="56" customFormat="1" x14ac:dyDescent="0.2">
      <c r="C31" s="85"/>
      <c r="D31" s="85"/>
      <c r="E31" s="86"/>
    </row>
    <row r="32" spans="1:7" s="56" customFormat="1" x14ac:dyDescent="0.2">
      <c r="C32" s="85"/>
      <c r="D32" s="85"/>
      <c r="E32" s="86"/>
    </row>
    <row r="33" spans="3:5" s="56" customFormat="1" x14ac:dyDescent="0.2">
      <c r="C33" s="85"/>
      <c r="D33" s="85"/>
      <c r="E33" s="86"/>
    </row>
    <row r="34" spans="3:5" s="56" customFormat="1" x14ac:dyDescent="0.2">
      <c r="C34" s="85"/>
      <c r="D34" s="85"/>
      <c r="E34" s="86"/>
    </row>
    <row r="35" spans="3:5" s="56" customFormat="1" x14ac:dyDescent="0.2">
      <c r="C35" s="85"/>
      <c r="D35" s="85"/>
      <c r="E35" s="86"/>
    </row>
    <row r="36" spans="3:5" s="56" customFormat="1" x14ac:dyDescent="0.2">
      <c r="C36" s="85"/>
      <c r="D36" s="85"/>
      <c r="E36" s="86"/>
    </row>
    <row r="37" spans="3:5" s="56" customFormat="1" x14ac:dyDescent="0.2">
      <c r="C37" s="85"/>
      <c r="D37" s="85"/>
      <c r="E37" s="86"/>
    </row>
    <row r="38" spans="3:5" s="56" customFormat="1" x14ac:dyDescent="0.2">
      <c r="C38" s="85"/>
      <c r="D38" s="85"/>
      <c r="E38" s="86"/>
    </row>
    <row r="39" spans="3:5" s="56" customFormat="1" x14ac:dyDescent="0.2">
      <c r="C39" s="85"/>
      <c r="D39" s="85"/>
      <c r="E39" s="86"/>
    </row>
    <row r="40" spans="3:5" s="56" customFormat="1" x14ac:dyDescent="0.2">
      <c r="C40" s="85"/>
      <c r="D40" s="85"/>
      <c r="E40" s="86"/>
    </row>
    <row r="41" spans="3:5" s="56" customFormat="1" x14ac:dyDescent="0.2">
      <c r="C41" s="85"/>
      <c r="D41" s="85"/>
      <c r="E41" s="86"/>
    </row>
    <row r="42" spans="3:5" s="56" customFormat="1" x14ac:dyDescent="0.2">
      <c r="C42" s="85"/>
      <c r="D42" s="85"/>
      <c r="E42" s="86"/>
    </row>
    <row r="43" spans="3:5" s="56" customFormat="1" x14ac:dyDescent="0.2">
      <c r="C43" s="85"/>
      <c r="D43" s="85"/>
      <c r="E43" s="86"/>
    </row>
    <row r="44" spans="3:5" s="56" customFormat="1" x14ac:dyDescent="0.2">
      <c r="C44" s="85"/>
      <c r="D44" s="85"/>
      <c r="E44" s="86"/>
    </row>
    <row r="45" spans="3:5" s="56" customFormat="1" x14ac:dyDescent="0.2">
      <c r="C45" s="85"/>
      <c r="D45" s="85"/>
      <c r="E45" s="86"/>
    </row>
    <row r="46" spans="3:5" s="56" customFormat="1" x14ac:dyDescent="0.2">
      <c r="C46" s="85"/>
      <c r="D46" s="85"/>
      <c r="E46" s="86"/>
    </row>
    <row r="47" spans="3:5" s="56" customFormat="1" x14ac:dyDescent="0.2">
      <c r="C47" s="85"/>
      <c r="D47" s="85"/>
      <c r="E47" s="86"/>
    </row>
    <row r="48" spans="3:5" x14ac:dyDescent="0.2"/>
    <row r="49" x14ac:dyDescent="0.2"/>
    <row r="50" x14ac:dyDescent="0.2"/>
    <row r="51" x14ac:dyDescent="0.2"/>
    <row r="52" x14ac:dyDescent="0.2"/>
    <row r="53" x14ac:dyDescent="0.2"/>
    <row r="54" x14ac:dyDescent="0.2"/>
    <row r="55" x14ac:dyDescent="0.2"/>
    <row r="56" x14ac:dyDescent="0.2"/>
    <row r="57" x14ac:dyDescent="0.2"/>
    <row r="58" x14ac:dyDescent="0.2"/>
    <row r="59" x14ac:dyDescent="0.2"/>
    <row r="60" x14ac:dyDescent="0.2"/>
    <row r="61" x14ac:dyDescent="0.2"/>
    <row r="62" x14ac:dyDescent="0.2"/>
    <row r="63" x14ac:dyDescent="0.2"/>
    <row r="64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  <row r="72" x14ac:dyDescent="0.2"/>
  </sheetData>
  <mergeCells count="1">
    <mergeCell ref="C24:E25"/>
  </mergeCells>
  <conditionalFormatting sqref="E20">
    <cfRule type="cellIs" dxfId="2" priority="2" stopIfTrue="1" operator="notEqual">
      <formula>0</formula>
    </cfRule>
  </conditionalFormatting>
  <conditionalFormatting sqref="E10">
    <cfRule type="cellIs" dxfId="1" priority="3" stopIfTrue="1" operator="lessThan">
      <formula>0</formula>
    </cfRule>
  </conditionalFormatting>
  <conditionalFormatting sqref="D10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9"/>
  <sheetViews>
    <sheetView workbookViewId="0">
      <selection activeCell="D18" sqref="D18"/>
    </sheetView>
  </sheetViews>
  <sheetFormatPr baseColWidth="10" defaultColWidth="0" defaultRowHeight="14.25" customHeight="1" zeroHeight="1" x14ac:dyDescent="0.2"/>
  <cols>
    <col min="1" max="2" width="3.28515625" style="56" customWidth="1"/>
    <col min="3" max="3" width="32.28515625" style="83" customWidth="1"/>
    <col min="4" max="4" width="14.42578125" style="84" customWidth="1"/>
    <col min="5" max="5" width="14.42578125" style="60" customWidth="1"/>
    <col min="6" max="16384" width="0" style="60" hidden="1"/>
  </cols>
  <sheetData>
    <row r="1" spans="1:5" s="59" customFormat="1" x14ac:dyDescent="0.2">
      <c r="A1" s="56"/>
      <c r="B1" s="56"/>
      <c r="C1" s="57"/>
      <c r="D1" s="58"/>
    </row>
    <row r="2" spans="1:5" s="59" customFormat="1" x14ac:dyDescent="0.2">
      <c r="A2" s="56"/>
      <c r="B2" s="56"/>
      <c r="C2" s="57"/>
      <c r="D2" s="58"/>
    </row>
    <row r="3" spans="1:5" s="59" customFormat="1" x14ac:dyDescent="0.2">
      <c r="A3" s="56"/>
      <c r="B3" s="56"/>
      <c r="C3" s="57"/>
      <c r="D3" s="58"/>
    </row>
    <row r="4" spans="1:5" s="59" customFormat="1" x14ac:dyDescent="0.2">
      <c r="A4" s="56"/>
      <c r="B4" s="56"/>
      <c r="C4" s="57"/>
      <c r="D4" s="58"/>
    </row>
    <row r="5" spans="1:5" s="59" customFormat="1" x14ac:dyDescent="0.2">
      <c r="A5" s="56"/>
      <c r="B5" s="56"/>
      <c r="C5" s="57"/>
      <c r="D5" s="58"/>
    </row>
    <row r="6" spans="1:5" s="59" customFormat="1" x14ac:dyDescent="0.2">
      <c r="A6" s="56"/>
      <c r="B6" s="56"/>
      <c r="C6" s="57"/>
      <c r="D6" s="58"/>
    </row>
    <row r="7" spans="1:5" s="59" customFormat="1" ht="15" thickBot="1" x14ac:dyDescent="0.25">
      <c r="A7" s="56"/>
      <c r="B7" s="56"/>
      <c r="C7" s="57"/>
      <c r="D7" s="58"/>
    </row>
    <row r="8" spans="1:5" x14ac:dyDescent="0.2">
      <c r="C8" s="57"/>
      <c r="D8" s="12">
        <v>2017</v>
      </c>
      <c r="E8" s="12">
        <v>2018</v>
      </c>
    </row>
    <row r="9" spans="1:5" ht="15.75" x14ac:dyDescent="0.25">
      <c r="C9" s="61" t="s">
        <v>93</v>
      </c>
      <c r="D9" s="62"/>
      <c r="E9" s="63"/>
    </row>
    <row r="10" spans="1:5" x14ac:dyDescent="0.2">
      <c r="C10" s="64" t="s">
        <v>94</v>
      </c>
      <c r="D10" s="124"/>
      <c r="E10" s="125"/>
    </row>
    <row r="11" spans="1:5" x14ac:dyDescent="0.2">
      <c r="C11" s="65" t="s">
        <v>95</v>
      </c>
      <c r="D11" s="124"/>
      <c r="E11" s="125"/>
    </row>
    <row r="12" spans="1:5" s="68" customFormat="1" ht="12.75" x14ac:dyDescent="0.2">
      <c r="A12" s="66"/>
      <c r="B12" s="66"/>
      <c r="C12" s="67" t="s">
        <v>96</v>
      </c>
      <c r="D12" s="29">
        <f>D10-D11</f>
        <v>0</v>
      </c>
      <c r="E12" s="29">
        <f t="shared" ref="E12" si="0">E10-E11</f>
        <v>0</v>
      </c>
    </row>
    <row r="13" spans="1:5" x14ac:dyDescent="0.2">
      <c r="C13" s="64" t="s">
        <v>97</v>
      </c>
      <c r="D13" s="124"/>
      <c r="E13" s="125"/>
    </row>
    <row r="14" spans="1:5" x14ac:dyDescent="0.2">
      <c r="C14" s="64" t="s">
        <v>98</v>
      </c>
      <c r="D14" s="124"/>
      <c r="E14" s="125"/>
    </row>
    <row r="15" spans="1:5" s="68" customFormat="1" ht="12.75" x14ac:dyDescent="0.2">
      <c r="A15" s="66"/>
      <c r="B15" s="66"/>
      <c r="C15" s="69" t="s">
        <v>99</v>
      </c>
      <c r="D15" s="29">
        <f>D12-SUM(D13:D14)</f>
        <v>0</v>
      </c>
      <c r="E15" s="29">
        <f t="shared" ref="E15" si="1">E12-SUM(E13:E14)</f>
        <v>0</v>
      </c>
    </row>
    <row r="16" spans="1:5" s="72" customFormat="1" ht="12.75" x14ac:dyDescent="0.2">
      <c r="A16" s="70"/>
      <c r="B16" s="70"/>
      <c r="C16" s="71" t="s">
        <v>100</v>
      </c>
      <c r="D16" s="124"/>
      <c r="E16" s="124"/>
    </row>
    <row r="17" spans="1:5" s="68" customFormat="1" ht="12.75" x14ac:dyDescent="0.2">
      <c r="A17" s="66"/>
      <c r="B17" s="66"/>
      <c r="C17" s="67" t="s">
        <v>101</v>
      </c>
      <c r="D17" s="29">
        <f>D15-D16</f>
        <v>0</v>
      </c>
      <c r="E17" s="29">
        <f t="shared" ref="E17" si="2">E15-E16</f>
        <v>0</v>
      </c>
    </row>
    <row r="18" spans="1:5" x14ac:dyDescent="0.2">
      <c r="C18" s="73" t="s">
        <v>102</v>
      </c>
      <c r="D18" s="124"/>
      <c r="E18" s="124"/>
    </row>
    <row r="19" spans="1:5" s="68" customFormat="1" ht="12.75" x14ac:dyDescent="0.2">
      <c r="A19" s="66"/>
      <c r="B19" s="66"/>
      <c r="C19" s="74" t="s">
        <v>103</v>
      </c>
      <c r="D19" s="29">
        <f>D17-D18</f>
        <v>0</v>
      </c>
      <c r="E19" s="29">
        <f t="shared" ref="E19" si="3">E17-E18</f>
        <v>0</v>
      </c>
    </row>
    <row r="20" spans="1:5" ht="15" thickBot="1" x14ac:dyDescent="0.25">
      <c r="C20" s="75"/>
      <c r="D20" s="76"/>
      <c r="E20" s="77"/>
    </row>
    <row r="21" spans="1:5" x14ac:dyDescent="0.2">
      <c r="C21" s="78"/>
      <c r="D21" s="79"/>
      <c r="E21" s="79"/>
    </row>
    <row r="22" spans="1:5" hidden="1" x14ac:dyDescent="0.2">
      <c r="C22" s="80"/>
      <c r="D22" s="81"/>
      <c r="E22" s="81"/>
    </row>
    <row r="23" spans="1:5" hidden="1" x14ac:dyDescent="0.2">
      <c r="C23" s="80"/>
      <c r="D23" s="82"/>
      <c r="E23" s="82"/>
    </row>
    <row r="24" spans="1:5" s="59" customFormat="1" x14ac:dyDescent="0.2">
      <c r="A24" s="56"/>
      <c r="B24" s="56"/>
      <c r="C24" s="57"/>
      <c r="D24" s="58"/>
    </row>
    <row r="25" spans="1:5" s="59" customFormat="1" ht="45" customHeight="1" x14ac:dyDescent="0.2">
      <c r="A25" s="56"/>
      <c r="B25" s="56"/>
      <c r="C25" s="146" t="s">
        <v>138</v>
      </c>
      <c r="D25" s="146"/>
      <c r="E25" s="146"/>
    </row>
    <row r="26" spans="1:5" s="59" customFormat="1" x14ac:dyDescent="0.2">
      <c r="A26" s="56"/>
      <c r="B26" s="56"/>
      <c r="C26" s="146"/>
      <c r="D26" s="146"/>
      <c r="E26" s="146"/>
    </row>
    <row r="27" spans="1:5" s="59" customFormat="1" x14ac:dyDescent="0.2">
      <c r="A27" s="56"/>
      <c r="B27" s="56"/>
      <c r="C27" s="57"/>
      <c r="D27" s="58"/>
    </row>
    <row r="28" spans="1:5" s="59" customFormat="1" x14ac:dyDescent="0.2">
      <c r="A28" s="56"/>
      <c r="B28" s="56"/>
      <c r="C28" s="57"/>
      <c r="D28" s="58"/>
    </row>
    <row r="29" spans="1:5" s="59" customFormat="1" x14ac:dyDescent="0.2">
      <c r="A29" s="56"/>
      <c r="B29" s="56"/>
      <c r="C29" s="57"/>
      <c r="D29" s="58"/>
    </row>
    <row r="30" spans="1:5" s="59" customFormat="1" x14ac:dyDescent="0.2">
      <c r="A30" s="56"/>
      <c r="B30" s="56"/>
      <c r="C30" s="57"/>
      <c r="D30" s="58"/>
    </row>
    <row r="31" spans="1:5" s="59" customFormat="1" x14ac:dyDescent="0.2">
      <c r="A31" s="56"/>
      <c r="B31" s="56"/>
      <c r="C31" s="57"/>
      <c r="D31" s="58"/>
    </row>
    <row r="32" spans="1:5" s="59" customFormat="1" x14ac:dyDescent="0.2">
      <c r="A32" s="56"/>
      <c r="B32" s="56"/>
      <c r="C32" s="57"/>
      <c r="D32" s="58"/>
    </row>
    <row r="33" spans="1:4" s="59" customFormat="1" x14ac:dyDescent="0.2">
      <c r="A33" s="56"/>
      <c r="B33" s="56"/>
      <c r="C33" s="57"/>
      <c r="D33" s="58"/>
    </row>
    <row r="34" spans="1:4" s="59" customFormat="1" x14ac:dyDescent="0.2">
      <c r="A34" s="56"/>
      <c r="B34" s="56"/>
      <c r="C34" s="57"/>
      <c r="D34" s="58"/>
    </row>
    <row r="35" spans="1:4" s="59" customFormat="1" x14ac:dyDescent="0.2">
      <c r="A35" s="56"/>
      <c r="B35" s="56"/>
      <c r="C35" s="57"/>
      <c r="D35" s="58"/>
    </row>
    <row r="36" spans="1:4" s="59" customFormat="1" x14ac:dyDescent="0.2">
      <c r="A36" s="56"/>
      <c r="B36" s="56"/>
      <c r="C36" s="57"/>
      <c r="D36" s="58"/>
    </row>
    <row r="37" spans="1:4" s="59" customFormat="1" x14ac:dyDescent="0.2">
      <c r="A37" s="56"/>
      <c r="B37" s="56"/>
      <c r="C37" s="57"/>
      <c r="D37" s="58"/>
    </row>
    <row r="38" spans="1:4" s="59" customFormat="1" x14ac:dyDescent="0.2">
      <c r="A38" s="56"/>
      <c r="B38" s="56"/>
      <c r="C38" s="57"/>
      <c r="D38" s="58"/>
    </row>
    <row r="39" spans="1:4" x14ac:dyDescent="0.2"/>
  </sheetData>
  <mergeCells count="1">
    <mergeCell ref="C25:E26"/>
  </mergeCells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7:L26"/>
  <sheetViews>
    <sheetView topLeftCell="A7" workbookViewId="0">
      <selection activeCell="F26" sqref="F26"/>
    </sheetView>
  </sheetViews>
  <sheetFormatPr baseColWidth="10" defaultRowHeight="14.25" x14ac:dyDescent="0.2"/>
  <cols>
    <col min="1" max="1" width="25.5703125" style="53" customWidth="1"/>
    <col min="2" max="2" width="11.85546875" style="53" customWidth="1"/>
    <col min="3" max="3" width="36.140625" style="53" customWidth="1"/>
    <col min="4" max="5" width="19.28515625" style="53" customWidth="1"/>
    <col min="6" max="6" width="11.85546875" style="53" bestFit="1" customWidth="1"/>
    <col min="7" max="16384" width="11.42578125" style="53"/>
  </cols>
  <sheetData>
    <row r="7" spans="1:12" ht="18" x14ac:dyDescent="0.2">
      <c r="A7" s="147" t="s">
        <v>117</v>
      </c>
      <c r="B7" s="148"/>
      <c r="C7" s="148"/>
      <c r="D7" s="148"/>
      <c r="E7" s="148"/>
      <c r="F7" s="148"/>
      <c r="G7" s="148"/>
      <c r="H7" s="148"/>
      <c r="I7" s="148"/>
      <c r="J7" s="148"/>
      <c r="K7" s="149"/>
    </row>
    <row r="8" spans="1:12" x14ac:dyDescent="0.2">
      <c r="A8" s="50"/>
      <c r="B8" s="50"/>
      <c r="C8" s="50"/>
      <c r="D8" s="50"/>
      <c r="E8" s="50"/>
      <c r="F8" s="54" t="s">
        <v>24</v>
      </c>
      <c r="G8" s="54" t="s">
        <v>25</v>
      </c>
      <c r="H8" s="54" t="s">
        <v>26</v>
      </c>
      <c r="I8" s="54" t="s">
        <v>27</v>
      </c>
      <c r="J8" s="54" t="s">
        <v>28</v>
      </c>
      <c r="K8" s="54" t="s">
        <v>29</v>
      </c>
    </row>
    <row r="9" spans="1:12" x14ac:dyDescent="0.2">
      <c r="A9" s="8"/>
      <c r="B9" s="110"/>
      <c r="C9" s="110"/>
      <c r="D9" s="110"/>
      <c r="E9" s="110"/>
      <c r="F9" s="153" t="s">
        <v>139</v>
      </c>
      <c r="G9" s="153"/>
      <c r="H9" s="153"/>
      <c r="I9" s="153"/>
      <c r="J9" s="153"/>
      <c r="K9" s="153"/>
    </row>
    <row r="10" spans="1:12" x14ac:dyDescent="0.2">
      <c r="A10" s="111" t="s">
        <v>118</v>
      </c>
      <c r="B10" s="111" t="s">
        <v>119</v>
      </c>
      <c r="C10" s="111" t="s">
        <v>120</v>
      </c>
      <c r="D10" s="111" t="s">
        <v>121</v>
      </c>
      <c r="E10" s="111" t="s">
        <v>122</v>
      </c>
      <c r="F10" s="154"/>
      <c r="G10" s="154"/>
      <c r="H10" s="154"/>
      <c r="I10" s="154"/>
      <c r="J10" s="154"/>
      <c r="K10" s="154"/>
    </row>
    <row r="11" spans="1:12" x14ac:dyDescent="0.2">
      <c r="A11" s="2"/>
      <c r="B11" s="2"/>
      <c r="C11" s="2"/>
      <c r="D11" s="127"/>
      <c r="E11" s="29">
        <f>+D11*B11</f>
        <v>0</v>
      </c>
      <c r="F11" s="121"/>
      <c r="G11" s="121"/>
      <c r="H11" s="121"/>
      <c r="I11" s="121"/>
      <c r="J11" s="121"/>
      <c r="K11" s="121"/>
      <c r="L11" s="112"/>
    </row>
    <row r="12" spans="1:12" x14ac:dyDescent="0.2">
      <c r="A12" s="2"/>
      <c r="B12" s="2"/>
      <c r="C12" s="2"/>
      <c r="D12" s="127"/>
      <c r="E12" s="29">
        <f t="shared" ref="E12:E20" si="0">+D12*B12</f>
        <v>0</v>
      </c>
      <c r="F12" s="121"/>
      <c r="G12" s="121"/>
      <c r="H12" s="121"/>
      <c r="I12" s="121"/>
      <c r="J12" s="121"/>
      <c r="K12" s="121"/>
    </row>
    <row r="13" spans="1:12" x14ac:dyDescent="0.2">
      <c r="A13" s="2"/>
      <c r="B13" s="2"/>
      <c r="C13" s="2"/>
      <c r="D13" s="127"/>
      <c r="E13" s="29">
        <f t="shared" si="0"/>
        <v>0</v>
      </c>
      <c r="F13" s="121"/>
      <c r="G13" s="121"/>
      <c r="H13" s="121"/>
      <c r="I13" s="121"/>
      <c r="J13" s="121"/>
      <c r="K13" s="121"/>
    </row>
    <row r="14" spans="1:12" x14ac:dyDescent="0.2">
      <c r="A14" s="2"/>
      <c r="B14" s="2"/>
      <c r="C14" s="2"/>
      <c r="D14" s="127"/>
      <c r="E14" s="29">
        <f t="shared" si="0"/>
        <v>0</v>
      </c>
      <c r="F14" s="121"/>
      <c r="G14" s="121"/>
      <c r="H14" s="121"/>
      <c r="I14" s="121"/>
      <c r="J14" s="121"/>
      <c r="K14" s="121"/>
    </row>
    <row r="15" spans="1:12" x14ac:dyDescent="0.2">
      <c r="A15" s="2"/>
      <c r="B15" s="2"/>
      <c r="C15" s="2"/>
      <c r="D15" s="127"/>
      <c r="E15" s="29">
        <f t="shared" si="0"/>
        <v>0</v>
      </c>
      <c r="F15" s="121"/>
      <c r="G15" s="121"/>
      <c r="H15" s="121"/>
      <c r="I15" s="121"/>
      <c r="J15" s="121"/>
      <c r="K15" s="121"/>
    </row>
    <row r="16" spans="1:12" x14ac:dyDescent="0.2">
      <c r="A16" s="2"/>
      <c r="B16" s="2"/>
      <c r="C16" s="2"/>
      <c r="D16" s="127"/>
      <c r="E16" s="29">
        <f t="shared" si="0"/>
        <v>0</v>
      </c>
      <c r="F16" s="121"/>
      <c r="G16" s="121"/>
      <c r="H16" s="121"/>
      <c r="I16" s="121"/>
      <c r="J16" s="121"/>
      <c r="K16" s="121"/>
    </row>
    <row r="17" spans="1:11" x14ac:dyDescent="0.2">
      <c r="A17" s="2"/>
      <c r="B17" s="2"/>
      <c r="C17" s="2"/>
      <c r="D17" s="127"/>
      <c r="E17" s="29">
        <f t="shared" si="0"/>
        <v>0</v>
      </c>
      <c r="F17" s="121"/>
      <c r="G17" s="121"/>
      <c r="H17" s="121"/>
      <c r="I17" s="121"/>
      <c r="J17" s="121"/>
      <c r="K17" s="121"/>
    </row>
    <row r="18" spans="1:11" x14ac:dyDescent="0.2">
      <c r="A18" s="2"/>
      <c r="B18" s="2"/>
      <c r="C18" s="2"/>
      <c r="D18" s="127"/>
      <c r="E18" s="29">
        <f t="shared" si="0"/>
        <v>0</v>
      </c>
      <c r="F18" s="121"/>
      <c r="G18" s="121"/>
      <c r="H18" s="121"/>
      <c r="I18" s="121"/>
      <c r="J18" s="121"/>
      <c r="K18" s="121"/>
    </row>
    <row r="19" spans="1:11" x14ac:dyDescent="0.2">
      <c r="A19" s="2"/>
      <c r="B19" s="2"/>
      <c r="C19" s="2"/>
      <c r="D19" s="127"/>
      <c r="E19" s="29">
        <f t="shared" si="0"/>
        <v>0</v>
      </c>
      <c r="F19" s="121"/>
      <c r="G19" s="121"/>
      <c r="H19" s="121"/>
      <c r="I19" s="121"/>
      <c r="J19" s="121"/>
      <c r="K19" s="121"/>
    </row>
    <row r="20" spans="1:11" x14ac:dyDescent="0.2">
      <c r="A20" s="2"/>
      <c r="B20" s="2"/>
      <c r="C20" s="2"/>
      <c r="D20" s="127"/>
      <c r="E20" s="29">
        <f t="shared" si="0"/>
        <v>0</v>
      </c>
      <c r="F20" s="121"/>
      <c r="G20" s="121"/>
      <c r="H20" s="121"/>
      <c r="I20" s="121"/>
      <c r="J20" s="121"/>
      <c r="K20" s="121"/>
    </row>
    <row r="21" spans="1:11" x14ac:dyDescent="0.2">
      <c r="C21" s="50"/>
      <c r="D21" s="50"/>
      <c r="E21" s="50"/>
    </row>
    <row r="22" spans="1:11" ht="15" thickBot="1" x14ac:dyDescent="0.25"/>
    <row r="23" spans="1:11" x14ac:dyDescent="0.2">
      <c r="A23" s="150" t="s">
        <v>123</v>
      </c>
      <c r="B23" s="151"/>
      <c r="C23" s="151"/>
      <c r="D23" s="151"/>
      <c r="E23" s="152"/>
      <c r="F23" s="31">
        <f>SUM(F11:F20)</f>
        <v>0</v>
      </c>
      <c r="G23" s="31">
        <f t="shared" ref="G23:K23" si="1">SUM(G11:G20)</f>
        <v>0</v>
      </c>
      <c r="H23" s="31">
        <f t="shared" si="1"/>
        <v>0</v>
      </c>
      <c r="I23" s="31">
        <f t="shared" si="1"/>
        <v>0</v>
      </c>
      <c r="J23" s="31">
        <f t="shared" si="1"/>
        <v>0</v>
      </c>
      <c r="K23" s="31">
        <f t="shared" si="1"/>
        <v>0</v>
      </c>
    </row>
    <row r="24" spans="1:11" ht="15" thickBot="1" x14ac:dyDescent="0.25"/>
    <row r="25" spans="1:11" ht="15" customHeight="1" x14ac:dyDescent="0.2">
      <c r="A25" s="150" t="s">
        <v>124</v>
      </c>
      <c r="B25" s="151"/>
      <c r="C25" s="151"/>
      <c r="D25" s="151"/>
      <c r="E25" s="152"/>
      <c r="F25" s="31">
        <f>SUM(E11:E20)</f>
        <v>0</v>
      </c>
    </row>
    <row r="26" spans="1:11" x14ac:dyDescent="0.2">
      <c r="E26" s="53" t="s">
        <v>125</v>
      </c>
      <c r="F26" s="112">
        <f>+F25-SUM(F23:K23)</f>
        <v>0</v>
      </c>
    </row>
  </sheetData>
  <mergeCells count="4">
    <mergeCell ref="A7:K7"/>
    <mergeCell ref="A23:E23"/>
    <mergeCell ref="A25:E25"/>
    <mergeCell ref="F9:K10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Presupuesto</vt:lpstr>
      <vt:lpstr>Ventas-Ingresos</vt:lpstr>
      <vt:lpstr>Otros Ingresos</vt:lpstr>
      <vt:lpstr>Costos</vt:lpstr>
      <vt:lpstr>Nomina</vt:lpstr>
      <vt:lpstr>Balance</vt:lpstr>
      <vt:lpstr>P&amp;G</vt:lpstr>
      <vt:lpstr>Plan de Inversión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Ginna Madera</dc:creator>
  <cp:lastModifiedBy>OLGA LUCIA</cp:lastModifiedBy>
  <dcterms:created xsi:type="dcterms:W3CDTF">2018-09-04T20:01:13Z</dcterms:created>
  <dcterms:modified xsi:type="dcterms:W3CDTF">2022-12-22T16:36:09Z</dcterms:modified>
</cp:coreProperties>
</file>